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/>
  </bookViews>
  <sheets>
    <sheet name="план" sheetId="2" r:id="rId1"/>
  </sheets>
  <calcPr calcId="124519"/>
</workbook>
</file>

<file path=xl/calcChain.xml><?xml version="1.0" encoding="utf-8"?>
<calcChain xmlns="http://schemas.openxmlformats.org/spreadsheetml/2006/main">
  <c r="G56" i="2"/>
  <c r="I56"/>
  <c r="G63"/>
  <c r="I63"/>
  <c r="G30"/>
  <c r="I30"/>
  <c r="H30"/>
  <c r="G27"/>
  <c r="I27"/>
  <c r="H27"/>
  <c r="G69"/>
  <c r="I69"/>
  <c r="H69"/>
  <c r="I73"/>
  <c r="H73"/>
  <c r="H74"/>
  <c r="I74"/>
  <c r="G57"/>
  <c r="I57"/>
  <c r="I39"/>
  <c r="I43"/>
  <c r="I50"/>
  <c r="G38"/>
  <c r="I38"/>
  <c r="I32"/>
  <c r="G65"/>
  <c r="I65"/>
  <c r="G34"/>
  <c r="I34"/>
  <c r="H38"/>
  <c r="H37"/>
  <c r="G37"/>
  <c r="I37"/>
  <c r="G35"/>
  <c r="I35"/>
  <c r="G36"/>
  <c r="I36"/>
  <c r="I64"/>
  <c r="G60"/>
  <c r="I60"/>
  <c r="G61"/>
  <c r="I61"/>
  <c r="G62"/>
  <c r="I62"/>
  <c r="G44"/>
  <c r="I44"/>
  <c r="G45"/>
  <c r="I45"/>
  <c r="G46"/>
  <c r="I46"/>
  <c r="G47"/>
  <c r="I47"/>
  <c r="G48"/>
  <c r="I48"/>
  <c r="G49"/>
  <c r="I49"/>
  <c r="I52"/>
  <c r="I53"/>
  <c r="G66"/>
  <c r="I66"/>
  <c r="G67"/>
  <c r="I67"/>
  <c r="G68"/>
  <c r="I68"/>
  <c r="G70"/>
  <c r="I70"/>
  <c r="G71"/>
  <c r="I71"/>
  <c r="G72"/>
  <c r="I72"/>
  <c r="I16"/>
  <c r="I15"/>
  <c r="H15"/>
  <c r="H16"/>
  <c r="G17"/>
  <c r="I17"/>
  <c r="H17"/>
  <c r="G18"/>
  <c r="I18"/>
  <c r="H18"/>
  <c r="G19"/>
  <c r="I19"/>
  <c r="H19"/>
  <c r="G20"/>
  <c r="I20"/>
  <c r="H20"/>
  <c r="G21"/>
  <c r="I21"/>
  <c r="H21"/>
  <c r="G22"/>
  <c r="I22"/>
  <c r="H22"/>
  <c r="G23"/>
  <c r="I23"/>
  <c r="H23"/>
  <c r="G24"/>
  <c r="I24"/>
  <c r="H24"/>
  <c r="I25"/>
  <c r="H25"/>
  <c r="G26"/>
  <c r="I26"/>
  <c r="H26"/>
  <c r="G28"/>
  <c r="I28"/>
  <c r="H28"/>
  <c r="G29"/>
  <c r="I29"/>
  <c r="H29"/>
  <c r="G31"/>
  <c r="I31"/>
  <c r="H31"/>
  <c r="I33"/>
  <c r="H33"/>
  <c r="H34"/>
  <c r="H35"/>
  <c r="H36"/>
  <c r="H39"/>
  <c r="H40"/>
  <c r="I40"/>
  <c r="I41"/>
  <c r="H41"/>
  <c r="H42"/>
  <c r="I42"/>
  <c r="H43"/>
  <c r="H44"/>
  <c r="H45"/>
  <c r="H46"/>
  <c r="H47"/>
  <c r="H48"/>
  <c r="H49"/>
  <c r="H50"/>
  <c r="H51"/>
  <c r="I51"/>
  <c r="H52"/>
  <c r="H53"/>
  <c r="I54"/>
  <c r="H54"/>
  <c r="I55"/>
  <c r="H55"/>
  <c r="G58"/>
  <c r="I58"/>
  <c r="H58"/>
  <c r="I59"/>
  <c r="H59"/>
  <c r="H66"/>
  <c r="H67"/>
  <c r="H68"/>
  <c r="H70"/>
  <c r="H71"/>
  <c r="H72"/>
  <c r="H14"/>
</calcChain>
</file>

<file path=xl/comments1.xml><?xml version="1.0" encoding="utf-8"?>
<comments xmlns="http://schemas.openxmlformats.org/spreadsheetml/2006/main">
  <authors>
    <author/>
  </authors>
  <commentList>
    <comment ref="AB1" authorId="0">
      <text>
        <r>
          <rPr>
            <sz val="8"/>
            <color indexed="8"/>
            <rFont val="Times New Roman"/>
            <family val="1"/>
            <charset val="204"/>
          </rPr>
          <t xml:space="preserve">***:
</t>
        </r>
      </text>
    </comment>
  </commentList>
</comments>
</file>

<file path=xl/sharedStrings.xml><?xml version="1.0" encoding="utf-8"?>
<sst xmlns="http://schemas.openxmlformats.org/spreadsheetml/2006/main" count="193" uniqueCount="172">
  <si>
    <t>I. План учебного процесса</t>
  </si>
  <si>
    <t>Распределение по семестрам</t>
  </si>
  <si>
    <t>Экзамены</t>
  </si>
  <si>
    <t>Зачеты</t>
  </si>
  <si>
    <t>Курсовые работы/ проекты</t>
  </si>
  <si>
    <t>Общая трудоемкость (часов)</t>
  </si>
  <si>
    <t>Кол-во аудит. часов</t>
  </si>
  <si>
    <t>Кол-во часов СРС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</si>
  <si>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</si>
  <si>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</si>
  <si>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</si>
  <si>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</si>
  <si>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</si>
  <si>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</si>
  <si>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min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</si>
  <si>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</si>
  <si>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</si>
  <si>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</si>
  <si>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</si>
  <si>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Количество курсовых работ</t>
  </si>
  <si>
    <t>Управление культуры правительства ЕАО</t>
  </si>
  <si>
    <t>"Биробиджанский колледж культуры и искусств"</t>
  </si>
  <si>
    <t>набор 2015 года</t>
  </si>
  <si>
    <t>Индекс</t>
  </si>
  <si>
    <t>Название дисциплин, профессиональных модулей, междисциплинарных курсов</t>
  </si>
  <si>
    <t>ОД.00</t>
  </si>
  <si>
    <t>Федеральный компонент среднего общего образования</t>
  </si>
  <si>
    <t>ОД.01</t>
  </si>
  <si>
    <t>Распределение обязательных учебных занятий по  курсам и семестрам</t>
  </si>
  <si>
    <t>7 семестр</t>
  </si>
  <si>
    <t>8 семестр</t>
  </si>
  <si>
    <t xml:space="preserve">Общеобразовательные учебные дисциплины </t>
  </si>
  <si>
    <t>ОУД. 01</t>
  </si>
  <si>
    <t>ОУД. 02</t>
  </si>
  <si>
    <t>ОУД. 03</t>
  </si>
  <si>
    <t>Физическая культура</t>
  </si>
  <si>
    <t>ОУД. 04</t>
  </si>
  <si>
    <t>Основы безопасности жизнедеятельности</t>
  </si>
  <si>
    <t>Информатика</t>
  </si>
  <si>
    <t>ОУД. 05</t>
  </si>
  <si>
    <t>Естествознание</t>
  </si>
  <si>
    <t>ОУД. 06</t>
  </si>
  <si>
    <t>География</t>
  </si>
  <si>
    <t>Экология</t>
  </si>
  <si>
    <t>ОУД. 07</t>
  </si>
  <si>
    <t>ОУД. 08</t>
  </si>
  <si>
    <t>ОУД.09</t>
  </si>
  <si>
    <t>Русский язык</t>
  </si>
  <si>
    <t>Литература</t>
  </si>
  <si>
    <t>История</t>
  </si>
  <si>
    <t>Обществознание (квлючая экономику и право)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</si>
  <si>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</si>
  <si>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</si>
  <si>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</si>
  <si>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</si>
  <si>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</si>
  <si>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</si>
  <si>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</si>
  <si>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</si>
  <si>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</si>
  <si>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</si>
  <si>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 xml:space="preserve">Математика </t>
  </si>
  <si>
    <t>ЕН.03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</si>
  <si>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</si>
  <si>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</si>
  <si>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</si>
  <si>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</si>
  <si>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</si>
  <si>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</si>
  <si>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</si>
  <si>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</si>
  <si>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</si>
  <si>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</si>
  <si>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</si>
  <si>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Профессиональные модули</t>
  </si>
  <si>
    <t>ПМ.01</t>
  </si>
  <si>
    <t>ПМ.02</t>
  </si>
  <si>
    <t>МДК 02.01</t>
  </si>
  <si>
    <t>ПМ.03</t>
  </si>
  <si>
    <t>МДК 03.01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</si>
  <si>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</si>
  <si>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</si>
  <si>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</si>
  <si>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</si>
  <si>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</si>
  <si>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</si>
  <si>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</si>
  <si>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</si>
  <si>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ГИА 01</t>
  </si>
  <si>
    <t>Подготовка выпускной квалификационной работы</t>
  </si>
  <si>
    <t>ГИА 02</t>
  </si>
  <si>
    <t>Защита выпускной квалификационной работы</t>
  </si>
  <si>
    <t>Вариативная часть циклов ОПОП</t>
  </si>
  <si>
    <t>4 нед</t>
  </si>
  <si>
    <t>6 нед</t>
  </si>
  <si>
    <t>2 нед</t>
  </si>
  <si>
    <t>Специальность 44.02.03 Педагогика дополнительного образования</t>
  </si>
  <si>
    <t>Психология общения</t>
  </si>
  <si>
    <t>ОГСЭ.05</t>
  </si>
  <si>
    <t>Педагогика</t>
  </si>
  <si>
    <t xml:space="preserve">Психология </t>
  </si>
  <si>
    <t>Возрастная анатомия, физиология и гигиена</t>
  </si>
  <si>
    <t>Правовое обеспечение профессиональной деятельности</t>
  </si>
  <si>
    <t>Дополнительное образование детей: история и современность</t>
  </si>
  <si>
    <t>Преподавание в области музыкальной деятельности</t>
  </si>
  <si>
    <t>МДК 01.01</t>
  </si>
  <si>
    <t>Методика преподавания по программам дополнительного образования в области музыкальной деятельности</t>
  </si>
  <si>
    <t>МДК 01.02</t>
  </si>
  <si>
    <t>Подготовка педагога дополнительного образования в области музыкальной деятельности</t>
  </si>
  <si>
    <t>Организация досогувых мероприятий</t>
  </si>
  <si>
    <t>Методика организации досуговых мероприятий</t>
  </si>
  <si>
    <t>Методическое обеспечение образовательного процесса</t>
  </si>
  <si>
    <t>Теоретические и прикладные аспекты методической работы педагога дополнительного образования</t>
  </si>
  <si>
    <t>23 нед</t>
  </si>
  <si>
    <t>ОК 1-12, ПК 1.5, 2.4, 3.3</t>
  </si>
  <si>
    <t>ОК 1-12, ПК 11.,1.2, 1.4, ПК 2.1-2.4</t>
  </si>
  <si>
    <t>ОК 1-12, ПК 1.1, 1.2, 1.4, 2.1, 2.2, 2.4, 3.2, 3.3</t>
  </si>
  <si>
    <t>Коды формируемых компетенций</t>
  </si>
  <si>
    <t>ОК 1-12, ПК 1.1-1.3, ПК 2.1, 2.2, 3.2, 3.3</t>
  </si>
  <si>
    <t>ОК 1-12</t>
  </si>
  <si>
    <t>ОК 2, 4, ПК 3.5</t>
  </si>
  <si>
    <t>ОК 1-9, Пк 1.1, 1.6, 2.2,2.5, 3.1, 3.2, 3.3, 3.4, 3.5</t>
  </si>
  <si>
    <t>ОК 1-12, Пк 1.1, 1.2, 1.4, 1.5, 1.6, 2.1, 2.2, 2.3, 2.4, 2.5, 3.1, 3.2, 3.3, 3.4, 3.5</t>
  </si>
  <si>
    <t>ОК 1-12, Пк 1.1, 1.2, 1.4, 1.5, 2.1, 2.2, 2.3, 2.4, 3.2, 3.3, 3.4, 3.5</t>
  </si>
  <si>
    <t>ОК 3, 10, ПК 1.1, 1.2, 1.4, 1.5., 2.1, 2.2, 2.4, 3.1, 3.2, 3.3.</t>
  </si>
  <si>
    <t>ОК 1, 2, 3, 4, 6, 9, 11, ПК 1.1, 1.2, 1.4, 1.6, 2.1, 2.2, 2.4, 2.5</t>
  </si>
  <si>
    <t>ОК 1-6, 9, 11, ПК 1, 1.2, 1.4, 1.5, 2.1, 2.2, 2.4, 3.1, 3.2, 3.3</t>
  </si>
  <si>
    <t>ОК 1-12, ПК 1.2, 2.2, 3.1, 3.2, 3.3</t>
  </si>
  <si>
    <t>ОК 1-12, ПК 1.1-1.6, ПК 3.1-3.5</t>
  </si>
  <si>
    <t>ОК 1-12, ПК 2.1-2.5, ПК 3.1-3.5</t>
  </si>
  <si>
    <t>ОК 1-12, ПК 3.1-3.5</t>
  </si>
  <si>
    <t>17 недель</t>
  </si>
  <si>
    <t>22 недели</t>
  </si>
  <si>
    <t>16 недель</t>
  </si>
  <si>
    <t>19 недель</t>
  </si>
  <si>
    <t>14 недель</t>
  </si>
  <si>
    <t>13 недель</t>
  </si>
  <si>
    <t>8 недель</t>
  </si>
  <si>
    <t>ОК 1-12, ПК 1.1.-1.6., ПК 2.1.-2.5., ПК 3.1.-3.5.</t>
  </si>
  <si>
    <t>Социально-культурная деятельность</t>
  </si>
  <si>
    <t>Практикум по формам досуга</t>
  </si>
  <si>
    <t>Сольфеджио</t>
  </si>
  <si>
    <t>Элементарная теория музыки</t>
  </si>
  <si>
    <t>Гармония</t>
  </si>
  <si>
    <t>Квалификация: педагог дополнительного образования (в области музыкальной деятельности)</t>
  </si>
  <si>
    <t>Всего обязательная учебная нагрузка по циклам ОПОП</t>
  </si>
  <si>
    <t>Всего обязательная учебная нагрузка по циклам ОПОП, включая федеральный компонент среднего общего образования</t>
  </si>
  <si>
    <t>Максимальный объем учебной нагрузки</t>
  </si>
  <si>
    <t>ПА.00</t>
  </si>
  <si>
    <t>Промежуточная аттестация</t>
  </si>
  <si>
    <t>7 нед</t>
  </si>
  <si>
    <t>индивидуальные</t>
  </si>
  <si>
    <t>Математика: алгебра, начала математического анализа, геометрия</t>
  </si>
  <si>
    <t>Русский язык и литература</t>
  </si>
  <si>
    <t>ОУД. 10</t>
  </si>
  <si>
    <t>ОУД. 11</t>
  </si>
  <si>
    <t>ОУД. 12</t>
  </si>
  <si>
    <t>Эффективное поведение на рынке труда ДВ региона</t>
  </si>
  <si>
    <t>Общие учебные дисциплины</t>
  </si>
  <si>
    <t>Учебные дисциплины по выбору из обязательных предметных областей</t>
  </si>
  <si>
    <t>Обязательная часть циклов ППССЗ</t>
  </si>
  <si>
    <t>Оркестровый класс</t>
  </si>
  <si>
    <t>Информатика и информационно-коммуникационные технологии в профессиональной деятельности</t>
  </si>
  <si>
    <t>Анализ музыкальных произведений</t>
  </si>
  <si>
    <t>1 нед</t>
  </si>
  <si>
    <t>5 нед</t>
  </si>
  <si>
    <t>9 нед</t>
  </si>
  <si>
    <t>2,6,8</t>
  </si>
  <si>
    <t>Раздел 1</t>
  </si>
  <si>
    <t>Раздел 2</t>
  </si>
  <si>
    <t>4,6,8</t>
  </si>
  <si>
    <t>2,3,5,8</t>
  </si>
</sst>
</file>

<file path=xl/styles.xml><?xml version="1.0" encoding="utf-8"?>
<styleSheet xmlns="http://schemas.openxmlformats.org/spreadsheetml/2006/main">
  <fonts count="32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color indexed="8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i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10"/>
      <name val="Arial Cyr"/>
      <charset val="204"/>
    </font>
    <font>
      <sz val="6"/>
      <name val="Arial Cyr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6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Protection="1">
      <protection locked="0"/>
    </xf>
    <xf numFmtId="0" fontId="19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8" xfId="0" applyFont="1" applyFill="1" applyBorder="1" applyAlignment="1" applyProtection="1">
      <alignment vertical="center"/>
    </xf>
    <xf numFmtId="1" fontId="0" fillId="0" borderId="14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</xf>
    <xf numFmtId="1" fontId="0" fillId="0" borderId="13" xfId="0" applyNumberForma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1" fontId="0" fillId="0" borderId="23" xfId="0" applyNumberForma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/>
    <xf numFmtId="0" fontId="22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6" fillId="0" borderId="0" xfId="0" applyFont="1" applyFill="1"/>
    <xf numFmtId="0" fontId="0" fillId="0" borderId="27" xfId="0" applyFill="1" applyBorder="1" applyAlignment="1">
      <alignment vertical="center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15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7" xfId="0" applyFill="1" applyBorder="1" applyAlignment="1" applyProtection="1">
      <alignment vertical="center" wrapText="1"/>
      <protection locked="0"/>
    </xf>
    <xf numFmtId="0" fontId="27" fillId="18" borderId="15" xfId="0" applyFont="1" applyFill="1" applyBorder="1" applyAlignment="1">
      <alignment vertical="center"/>
    </xf>
    <xf numFmtId="0" fontId="27" fillId="18" borderId="27" xfId="0" applyFont="1" applyFill="1" applyBorder="1" applyAlignment="1" applyProtection="1">
      <alignment vertical="center" wrapText="1"/>
      <protection locked="0"/>
    </xf>
    <xf numFmtId="0" fontId="0" fillId="18" borderId="14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27" fillId="18" borderId="28" xfId="0" applyFont="1" applyFill="1" applyBorder="1" applyAlignment="1">
      <alignment vertical="center" wrapText="1"/>
    </xf>
    <xf numFmtId="0" fontId="27" fillId="18" borderId="29" xfId="0" applyFont="1" applyFill="1" applyBorder="1" applyAlignment="1">
      <alignment vertical="center"/>
    </xf>
    <xf numFmtId="0" fontId="20" fillId="18" borderId="29" xfId="0" applyFont="1" applyFill="1" applyBorder="1" applyAlignment="1">
      <alignment vertical="center" wrapText="1"/>
    </xf>
    <xf numFmtId="0" fontId="0" fillId="18" borderId="30" xfId="0" applyFill="1" applyBorder="1" applyAlignment="1">
      <alignment horizontal="center" vertical="center"/>
    </xf>
    <xf numFmtId="0" fontId="20" fillId="18" borderId="31" xfId="0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 applyProtection="1">
      <alignment vertical="center" wrapText="1"/>
      <protection locked="0"/>
    </xf>
    <xf numFmtId="0" fontId="0" fillId="18" borderId="15" xfId="0" applyFont="1" applyFill="1" applyBorder="1" applyAlignment="1">
      <alignment vertical="center"/>
    </xf>
    <xf numFmtId="0" fontId="27" fillId="18" borderId="34" xfId="0" applyFont="1" applyFill="1" applyBorder="1" applyAlignment="1" applyProtection="1">
      <alignment vertical="center" wrapText="1"/>
      <protection locked="0"/>
    </xf>
    <xf numFmtId="0" fontId="20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0" borderId="35" xfId="0" applyNumberFormat="1" applyFont="1" applyFill="1" applyBorder="1" applyAlignment="1" applyProtection="1">
      <alignment horizontal="center" vertical="center"/>
      <protection locked="0"/>
    </xf>
    <xf numFmtId="0" fontId="24" fillId="1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" fontId="0" fillId="0" borderId="10" xfId="0" applyNumberFormat="1" applyFill="1" applyBorder="1" applyAlignment="1" applyProtection="1">
      <alignment horizontal="center" vertical="center"/>
    </xf>
    <xf numFmtId="0" fontId="27" fillId="18" borderId="17" xfId="0" applyFont="1" applyFill="1" applyBorder="1" applyAlignment="1">
      <alignment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36" xfId="0" applyFont="1" applyFill="1" applyBorder="1" applyAlignment="1">
      <alignment vertical="center"/>
    </xf>
    <xf numFmtId="0" fontId="27" fillId="18" borderId="36" xfId="0" applyFont="1" applyFill="1" applyBorder="1" applyAlignment="1">
      <alignment vertical="center" wrapText="1"/>
    </xf>
    <xf numFmtId="0" fontId="0" fillId="0" borderId="37" xfId="0" applyFill="1" applyBorder="1" applyAlignment="1" applyProtection="1">
      <alignment vertical="center" wrapText="1"/>
      <protection locked="0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left" vertical="center" wrapText="1"/>
    </xf>
    <xf numFmtId="0" fontId="28" fillId="18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18" borderId="10" xfId="0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 applyProtection="1">
      <alignment horizontal="left" vertical="center" wrapText="1"/>
    </xf>
    <xf numFmtId="0" fontId="0" fillId="18" borderId="27" xfId="0" applyFill="1" applyBorder="1" applyAlignment="1" applyProtection="1">
      <alignment vertical="center" wrapText="1"/>
      <protection locked="0"/>
    </xf>
    <xf numFmtId="0" fontId="22" fillId="18" borderId="15" xfId="0" applyFont="1" applyFill="1" applyBorder="1" applyAlignment="1">
      <alignment vertical="center"/>
    </xf>
    <xf numFmtId="0" fontId="0" fillId="0" borderId="38" xfId="0" applyFont="1" applyFill="1" applyBorder="1" applyAlignment="1" applyProtection="1">
      <alignment vertical="center"/>
    </xf>
    <xf numFmtId="0" fontId="29" fillId="0" borderId="10" xfId="0" applyFont="1" applyFill="1" applyBorder="1" applyAlignment="1">
      <alignment horizontal="center" vertical="center" wrapText="1"/>
    </xf>
    <xf numFmtId="0" fontId="27" fillId="18" borderId="28" xfId="0" applyFont="1" applyFill="1" applyBorder="1" applyAlignment="1">
      <alignment vertical="center"/>
    </xf>
    <xf numFmtId="0" fontId="0" fillId="18" borderId="27" xfId="0" applyFill="1" applyBorder="1" applyAlignment="1">
      <alignment vertical="center"/>
    </xf>
    <xf numFmtId="0" fontId="27" fillId="18" borderId="27" xfId="0" applyFont="1" applyFill="1" applyBorder="1" applyAlignment="1">
      <alignment vertical="center" wrapText="1"/>
    </xf>
    <xf numFmtId="0" fontId="0" fillId="18" borderId="27" xfId="0" applyFont="1" applyFill="1" applyBorder="1" applyAlignment="1">
      <alignment vertical="center"/>
    </xf>
    <xf numFmtId="0" fontId="22" fillId="18" borderId="21" xfId="0" applyFont="1" applyFill="1" applyBorder="1" applyAlignment="1">
      <alignment vertical="center"/>
    </xf>
    <xf numFmtId="0" fontId="0" fillId="18" borderId="39" xfId="0" applyFill="1" applyBorder="1" applyAlignment="1" applyProtection="1">
      <alignment vertical="center" wrapText="1"/>
      <protection locked="0"/>
    </xf>
    <xf numFmtId="0" fontId="0" fillId="18" borderId="10" xfId="0" applyFont="1" applyFill="1" applyBorder="1" applyAlignment="1" applyProtection="1">
      <alignment horizontal="center" vertical="center"/>
      <protection locked="0"/>
    </xf>
    <xf numFmtId="0" fontId="20" fillId="18" borderId="10" xfId="0" applyFont="1" applyFill="1" applyBorder="1" applyAlignment="1" applyProtection="1">
      <alignment horizontal="center" vertical="center" wrapText="1"/>
      <protection locked="0"/>
    </xf>
    <xf numFmtId="1" fontId="2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1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8" borderId="10" xfId="0" applyFont="1" applyFill="1" applyBorder="1" applyAlignment="1" applyProtection="1">
      <alignment horizontal="center" vertical="center"/>
      <protection locked="0"/>
    </xf>
    <xf numFmtId="0" fontId="27" fillId="18" borderId="10" xfId="0" applyFont="1" applyFill="1" applyBorder="1" applyAlignment="1" applyProtection="1">
      <alignment horizontal="center" vertical="center" wrapText="1"/>
      <protection locked="0"/>
    </xf>
    <xf numFmtId="0" fontId="0" fillId="18" borderId="40" xfId="0" applyFill="1" applyBorder="1" applyAlignment="1">
      <alignment horizontal="center" vertical="center"/>
    </xf>
    <xf numFmtId="0" fontId="0" fillId="18" borderId="41" xfId="0" applyFill="1" applyBorder="1" applyAlignment="1">
      <alignment horizontal="center" vertical="center"/>
    </xf>
    <xf numFmtId="0" fontId="0" fillId="18" borderId="42" xfId="0" applyFill="1" applyBorder="1" applyAlignment="1">
      <alignment horizontal="center" vertical="center"/>
    </xf>
    <xf numFmtId="0" fontId="0" fillId="18" borderId="43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 wrapText="1"/>
    </xf>
    <xf numFmtId="0" fontId="27" fillId="0" borderId="37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>
      <alignment horizontal="center" vertical="center"/>
    </xf>
    <xf numFmtId="0" fontId="27" fillId="0" borderId="45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4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center" wrapText="1"/>
      <protection locked="0"/>
    </xf>
    <xf numFmtId="0" fontId="22" fillId="18" borderId="10" xfId="0" applyFont="1" applyFill="1" applyBorder="1" applyAlignment="1">
      <alignment horizontal="center" vertical="center"/>
    </xf>
    <xf numFmtId="0" fontId="0" fillId="0" borderId="0" xfId="0" applyAlignment="1"/>
    <xf numFmtId="0" fontId="31" fillId="0" borderId="1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vertical="center" wrapText="1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22" fillId="18" borderId="45" xfId="0" applyFont="1" applyFill="1" applyBorder="1" applyAlignment="1">
      <alignment horizontal="left" vertical="center" wrapText="1"/>
    </xf>
    <xf numFmtId="0" fontId="22" fillId="18" borderId="52" xfId="0" applyFont="1" applyFill="1" applyBorder="1" applyAlignment="1">
      <alignment horizontal="left" vertical="center" wrapText="1"/>
    </xf>
    <xf numFmtId="0" fontId="22" fillId="18" borderId="53" xfId="0" applyFont="1" applyFill="1" applyBorder="1" applyAlignment="1">
      <alignment horizontal="left" vertical="center" wrapText="1"/>
    </xf>
    <xf numFmtId="0" fontId="0" fillId="18" borderId="33" xfId="0" applyFont="1" applyFill="1" applyBorder="1" applyAlignment="1">
      <alignment horizontal="center" vertical="center"/>
    </xf>
    <xf numFmtId="0" fontId="0" fillId="18" borderId="11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textRotation="90" wrapText="1"/>
    </xf>
    <xf numFmtId="0" fontId="19" fillId="0" borderId="52" xfId="0" applyFont="1" applyFill="1" applyBorder="1" applyAlignment="1">
      <alignment horizontal="center" vertical="center" textRotation="90" wrapText="1"/>
    </xf>
    <xf numFmtId="0" fontId="19" fillId="0" borderId="53" xfId="0" applyFont="1" applyFill="1" applyBorder="1" applyAlignment="1">
      <alignment horizontal="center" vertical="center" textRotation="90" wrapText="1"/>
    </xf>
    <xf numFmtId="0" fontId="19" fillId="0" borderId="57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06"/>
  <sheetViews>
    <sheetView tabSelected="1" topLeftCell="A61" zoomScale="60" zoomScaleNormal="60" workbookViewId="0">
      <selection activeCell="D56" sqref="D56"/>
    </sheetView>
  </sheetViews>
  <sheetFormatPr defaultColWidth="9.1796875" defaultRowHeight="12.5"/>
  <cols>
    <col min="1" max="1" width="8.90625" style="3" customWidth="1"/>
    <col min="2" max="2" width="42.7265625" style="3" customWidth="1"/>
    <col min="3" max="3" width="6.453125" style="4" customWidth="1"/>
    <col min="4" max="4" width="6.08984375" style="4" customWidth="1"/>
    <col min="5" max="5" width="4.81640625" style="4" customWidth="1"/>
    <col min="6" max="6" width="7.08984375" style="4" customWidth="1"/>
    <col min="7" max="7" width="6.6328125" style="4" customWidth="1"/>
    <col min="8" max="8" width="0" style="4" hidden="1" customWidth="1"/>
    <col min="9" max="9" width="5.453125" style="4" customWidth="1"/>
    <col min="10" max="10" width="6.26953125" style="3" customWidth="1"/>
    <col min="11" max="11" width="5.08984375" style="3" customWidth="1"/>
    <col min="12" max="12" width="6.1796875" style="3" customWidth="1"/>
    <col min="13" max="13" width="5.08984375" style="3" customWidth="1"/>
    <col min="14" max="14" width="6.453125" style="3" customWidth="1"/>
    <col min="15" max="15" width="5" style="3" customWidth="1"/>
    <col min="16" max="16" width="6.1796875" style="3" customWidth="1"/>
    <col min="17" max="17" width="5.08984375" style="3" customWidth="1"/>
    <col min="18" max="18" width="6.6328125" style="3" customWidth="1"/>
    <col min="19" max="19" width="5.08984375" style="3" customWidth="1"/>
    <col min="20" max="20" width="6.6328125" style="3" customWidth="1"/>
    <col min="21" max="21" width="5.26953125" style="3" customWidth="1"/>
    <col min="22" max="22" width="6.1796875" style="3" customWidth="1"/>
    <col min="23" max="23" width="5.453125" style="3" customWidth="1"/>
    <col min="24" max="24" width="6.54296875" style="3" customWidth="1"/>
    <col min="25" max="25" width="5.26953125" style="3" customWidth="1"/>
    <col min="26" max="26" width="14.90625" style="82" customWidth="1"/>
    <col min="27" max="27" width="4.54296875" style="3" customWidth="1"/>
    <col min="28" max="28" width="6" style="3" customWidth="1"/>
    <col min="29" max="29" width="9.1796875" style="1"/>
    <col min="30" max="81" width="2.26953125" style="1" customWidth="1"/>
    <col min="82" max="107" width="9.1796875" style="1"/>
    <col min="108" max="16384" width="9.1796875" style="3"/>
  </cols>
  <sheetData>
    <row r="1" spans="1:107" ht="13">
      <c r="A1" s="147" t="s">
        <v>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</row>
    <row r="2" spans="1:107" ht="13">
      <c r="A2" s="147" t="s">
        <v>21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</row>
    <row r="3" spans="1:107" ht="8" customHeight="1">
      <c r="B3" s="4"/>
    </row>
    <row r="4" spans="1:107" ht="14.25" customHeight="1">
      <c r="B4" s="4"/>
      <c r="I4" s="159" t="s">
        <v>96</v>
      </c>
      <c r="J4" s="160"/>
      <c r="K4" s="160"/>
      <c r="L4" s="160"/>
      <c r="M4" s="160"/>
      <c r="N4" s="160"/>
      <c r="O4" s="160"/>
      <c r="P4" s="160"/>
      <c r="Q4" s="160"/>
      <c r="R4" s="161"/>
      <c r="S4" s="161"/>
      <c r="T4" s="161"/>
      <c r="U4" s="161"/>
      <c r="V4" s="161"/>
      <c r="W4" s="130"/>
      <c r="X4" s="4"/>
      <c r="Y4" s="4"/>
      <c r="Z4" s="83"/>
      <c r="AA4" s="4"/>
      <c r="AB4" s="4"/>
    </row>
    <row r="5" spans="1:107" ht="4.5" customHeight="1">
      <c r="B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83"/>
      <c r="AA5" s="4"/>
      <c r="AB5" s="4"/>
    </row>
    <row r="6" spans="1:107" ht="14.25" customHeight="1">
      <c r="B6" s="4"/>
      <c r="I6" s="3" t="s">
        <v>144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83"/>
      <c r="AA6" s="4"/>
      <c r="AB6" s="4"/>
    </row>
    <row r="7" spans="1:107">
      <c r="I7" s="148" t="s">
        <v>22</v>
      </c>
      <c r="J7" s="149"/>
      <c r="K7" s="149"/>
      <c r="L7" s="149"/>
      <c r="M7" s="149"/>
      <c r="N7" s="149"/>
      <c r="O7" s="149"/>
      <c r="P7" s="149"/>
      <c r="Q7" s="6"/>
    </row>
    <row r="8" spans="1:107" ht="12.75" customHeight="1">
      <c r="L8" s="7"/>
      <c r="M8" s="7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84"/>
      <c r="AA8" s="8"/>
      <c r="AB8" s="8"/>
    </row>
    <row r="9" spans="1:107" s="11" customFormat="1" ht="14.5" thickBot="1">
      <c r="A9" s="150" t="s">
        <v>0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</row>
    <row r="10" spans="1:107" s="11" customFormat="1" ht="25.5" customHeight="1" thickBot="1">
      <c r="A10" s="151" t="s">
        <v>23</v>
      </c>
      <c r="B10" s="152" t="s">
        <v>24</v>
      </c>
      <c r="C10" s="155" t="s">
        <v>1</v>
      </c>
      <c r="D10" s="155"/>
      <c r="E10" s="155"/>
      <c r="F10" s="155"/>
      <c r="G10" s="155"/>
      <c r="H10" s="155"/>
      <c r="I10" s="155"/>
      <c r="J10" s="156" t="s">
        <v>28</v>
      </c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8"/>
      <c r="AA10" s="12"/>
      <c r="AB10" s="13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</row>
    <row r="11" spans="1:107" s="11" customFormat="1" ht="14.25" customHeight="1" thickBot="1">
      <c r="A11" s="151"/>
      <c r="B11" s="153"/>
      <c r="C11" s="140" t="s">
        <v>2</v>
      </c>
      <c r="D11" s="140" t="s">
        <v>3</v>
      </c>
      <c r="E11" s="140" t="s">
        <v>4</v>
      </c>
      <c r="F11" s="145" t="s">
        <v>5</v>
      </c>
      <c r="G11" s="146" t="s">
        <v>6</v>
      </c>
      <c r="H11" s="143" t="s">
        <v>6</v>
      </c>
      <c r="I11" s="144" t="s">
        <v>7</v>
      </c>
      <c r="J11" s="47" t="s">
        <v>8</v>
      </c>
      <c r="K11" s="47"/>
      <c r="L11" s="47" t="s">
        <v>9</v>
      </c>
      <c r="M11" s="47"/>
      <c r="N11" s="47" t="s">
        <v>10</v>
      </c>
      <c r="O11" s="47"/>
      <c r="P11" s="47" t="s">
        <v>11</v>
      </c>
      <c r="Q11" s="47"/>
      <c r="R11" s="47" t="s">
        <v>12</v>
      </c>
      <c r="S11" s="47"/>
      <c r="T11" s="47" t="s">
        <v>13</v>
      </c>
      <c r="U11" s="47"/>
      <c r="V11" s="47" t="s">
        <v>29</v>
      </c>
      <c r="W11" s="47"/>
      <c r="X11" s="47" t="s">
        <v>30</v>
      </c>
      <c r="Y11" s="47"/>
      <c r="Z11" s="85"/>
      <c r="AA11" s="12"/>
      <c r="AB11" s="13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</row>
    <row r="12" spans="1:107" s="11" customFormat="1" ht="42.5" customHeight="1" thickBot="1">
      <c r="A12" s="151"/>
      <c r="B12" s="153"/>
      <c r="C12" s="141"/>
      <c r="D12" s="141"/>
      <c r="E12" s="141"/>
      <c r="F12" s="145"/>
      <c r="G12" s="146"/>
      <c r="H12" s="143"/>
      <c r="I12" s="144"/>
      <c r="J12" s="88"/>
      <c r="K12" s="131" t="s">
        <v>151</v>
      </c>
      <c r="L12" s="97"/>
      <c r="M12" s="131" t="s">
        <v>151</v>
      </c>
      <c r="N12" s="88"/>
      <c r="O12" s="131" t="s">
        <v>151</v>
      </c>
      <c r="P12" s="88"/>
      <c r="Q12" s="131" t="s">
        <v>151</v>
      </c>
      <c r="R12" s="88"/>
      <c r="S12" s="131" t="s">
        <v>151</v>
      </c>
      <c r="T12" s="88"/>
      <c r="U12" s="131" t="s">
        <v>151</v>
      </c>
      <c r="V12" s="88"/>
      <c r="W12" s="131" t="s">
        <v>151</v>
      </c>
      <c r="X12" s="88"/>
      <c r="Y12" s="131" t="s">
        <v>151</v>
      </c>
      <c r="Z12" s="88" t="s">
        <v>117</v>
      </c>
      <c r="AA12" s="15"/>
      <c r="AB12" s="15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</row>
    <row r="13" spans="1:107" s="11" customFormat="1" ht="34" customHeight="1" thickBot="1">
      <c r="A13" s="151"/>
      <c r="B13" s="154"/>
      <c r="C13" s="142"/>
      <c r="D13" s="142"/>
      <c r="E13" s="142"/>
      <c r="F13" s="145"/>
      <c r="G13" s="146"/>
      <c r="H13" s="14" t="s">
        <v>14</v>
      </c>
      <c r="I13" s="144"/>
      <c r="J13" s="88" t="s">
        <v>131</v>
      </c>
      <c r="K13" s="88"/>
      <c r="L13" s="97" t="s">
        <v>132</v>
      </c>
      <c r="M13" s="97"/>
      <c r="N13" s="88" t="s">
        <v>133</v>
      </c>
      <c r="O13" s="88"/>
      <c r="P13" s="88" t="s">
        <v>134</v>
      </c>
      <c r="Q13" s="88"/>
      <c r="R13" s="88" t="s">
        <v>133</v>
      </c>
      <c r="S13" s="88"/>
      <c r="T13" s="88" t="s">
        <v>135</v>
      </c>
      <c r="U13" s="88"/>
      <c r="V13" s="88" t="s">
        <v>136</v>
      </c>
      <c r="W13" s="88"/>
      <c r="X13" s="88" t="s">
        <v>137</v>
      </c>
      <c r="Y13" s="88"/>
      <c r="Z13" s="89"/>
      <c r="AA13" s="16"/>
      <c r="AB13" s="13"/>
      <c r="AC13" s="10"/>
      <c r="AD13" s="13"/>
      <c r="AE13" s="13"/>
      <c r="AF13" s="13"/>
      <c r="AG13" s="13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</row>
    <row r="14" spans="1:107" s="10" customFormat="1" ht="27" customHeight="1" thickBot="1">
      <c r="A14" s="60" t="s">
        <v>25</v>
      </c>
      <c r="B14" s="61" t="s">
        <v>26</v>
      </c>
      <c r="C14" s="62"/>
      <c r="D14" s="63"/>
      <c r="E14" s="63"/>
      <c r="F14" s="64">
        <v>2106</v>
      </c>
      <c r="G14" s="64">
        <v>1404</v>
      </c>
      <c r="H14" s="64">
        <f>SUM(H15:H31)</f>
        <v>1688.3999999999996</v>
      </c>
      <c r="I14" s="64">
        <v>702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90"/>
      <c r="AA14" s="16"/>
      <c r="AB14" s="13"/>
      <c r="AD14" s="13"/>
      <c r="AE14" s="13"/>
      <c r="AF14" s="13"/>
      <c r="AG14" s="13"/>
    </row>
    <row r="15" spans="1:107" s="10" customFormat="1" ht="16" customHeight="1" thickBot="1">
      <c r="A15" s="98" t="s">
        <v>27</v>
      </c>
      <c r="B15" s="59" t="s">
        <v>31</v>
      </c>
      <c r="C15" s="77"/>
      <c r="D15" s="78"/>
      <c r="E15" s="78"/>
      <c r="F15" s="104"/>
      <c r="G15" s="105"/>
      <c r="H15" s="106">
        <f t="shared" ref="H15:H33" si="0">F15*0.4</f>
        <v>0</v>
      </c>
      <c r="I15" s="106">
        <f>SUM(F15-G15)</f>
        <v>0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92"/>
    </row>
    <row r="16" spans="1:107" s="10" customFormat="1" ht="13.5" thickBot="1">
      <c r="A16" s="99"/>
      <c r="B16" s="100" t="s">
        <v>158</v>
      </c>
      <c r="C16" s="57"/>
      <c r="D16" s="58"/>
      <c r="E16" s="58"/>
      <c r="F16" s="110">
        <v>1160</v>
      </c>
      <c r="G16" s="105">
        <v>773</v>
      </c>
      <c r="H16" s="106">
        <f t="shared" si="0"/>
        <v>464</v>
      </c>
      <c r="I16" s="106">
        <f t="shared" ref="I16:I28" si="1">SUM(F16-G16)</f>
        <v>387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92"/>
    </row>
    <row r="17" spans="1:26" s="10" customFormat="1" ht="13.5" thickBot="1">
      <c r="A17" s="49" t="s">
        <v>32</v>
      </c>
      <c r="B17" s="50" t="s">
        <v>15</v>
      </c>
      <c r="C17" s="20">
        <v>2</v>
      </c>
      <c r="D17" s="19"/>
      <c r="E17" s="19"/>
      <c r="F17" s="107">
        <v>175</v>
      </c>
      <c r="G17" s="108">
        <f t="shared" ref="G17:G31" si="2">SUM(J17:Z17)</f>
        <v>117</v>
      </c>
      <c r="H17" s="109">
        <f t="shared" si="0"/>
        <v>70</v>
      </c>
      <c r="I17" s="109">
        <f t="shared" si="1"/>
        <v>58</v>
      </c>
      <c r="J17" s="73">
        <v>51</v>
      </c>
      <c r="K17" s="73"/>
      <c r="L17" s="73">
        <v>66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91"/>
    </row>
    <row r="18" spans="1:26" s="10" customFormat="1" ht="25.5" thickBot="1">
      <c r="A18" s="49" t="s">
        <v>33</v>
      </c>
      <c r="B18" s="51" t="s">
        <v>152</v>
      </c>
      <c r="C18" s="20">
        <v>4</v>
      </c>
      <c r="D18" s="19">
        <v>3</v>
      </c>
      <c r="E18" s="19"/>
      <c r="F18" s="107">
        <v>234</v>
      </c>
      <c r="G18" s="108">
        <f t="shared" si="2"/>
        <v>156</v>
      </c>
      <c r="H18" s="109">
        <f t="shared" si="0"/>
        <v>93.600000000000009</v>
      </c>
      <c r="I18" s="109">
        <f t="shared" si="1"/>
        <v>78</v>
      </c>
      <c r="J18" s="73"/>
      <c r="K18" s="73"/>
      <c r="L18" s="73">
        <v>44</v>
      </c>
      <c r="M18" s="73"/>
      <c r="N18" s="73">
        <v>64</v>
      </c>
      <c r="O18" s="73"/>
      <c r="P18" s="73">
        <v>48</v>
      </c>
      <c r="Q18" s="73"/>
      <c r="R18" s="73"/>
      <c r="S18" s="73"/>
      <c r="T18" s="73"/>
      <c r="U18" s="73"/>
      <c r="V18" s="73"/>
      <c r="W18" s="73"/>
      <c r="X18" s="73"/>
      <c r="Y18" s="73"/>
      <c r="Z18" s="91"/>
    </row>
    <row r="19" spans="1:26" s="10" customFormat="1" ht="13.5" thickBot="1">
      <c r="A19" s="49" t="s">
        <v>34</v>
      </c>
      <c r="B19" s="51" t="s">
        <v>35</v>
      </c>
      <c r="C19" s="20"/>
      <c r="D19" s="19"/>
      <c r="E19" s="19"/>
      <c r="F19" s="107">
        <v>176</v>
      </c>
      <c r="G19" s="108">
        <f t="shared" si="2"/>
        <v>117</v>
      </c>
      <c r="H19" s="109">
        <f t="shared" si="0"/>
        <v>70.400000000000006</v>
      </c>
      <c r="I19" s="109">
        <f>SUM(F19-G19)</f>
        <v>59</v>
      </c>
      <c r="J19" s="73">
        <v>51</v>
      </c>
      <c r="K19" s="73"/>
      <c r="L19" s="73">
        <v>66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91"/>
    </row>
    <row r="20" spans="1:26" s="10" customFormat="1" ht="13.5" thickBot="1">
      <c r="A20" s="49" t="s">
        <v>36</v>
      </c>
      <c r="B20" s="51" t="s">
        <v>37</v>
      </c>
      <c r="C20" s="20">
        <v>5</v>
      </c>
      <c r="D20" s="19"/>
      <c r="E20" s="19"/>
      <c r="F20" s="107">
        <v>111</v>
      </c>
      <c r="G20" s="108">
        <f t="shared" si="2"/>
        <v>70</v>
      </c>
      <c r="H20" s="109">
        <f t="shared" si="0"/>
        <v>44.400000000000006</v>
      </c>
      <c r="I20" s="109">
        <f>SUM(F20-G20)</f>
        <v>41</v>
      </c>
      <c r="J20" s="73"/>
      <c r="K20" s="73"/>
      <c r="L20" s="73"/>
      <c r="M20" s="73"/>
      <c r="N20" s="73"/>
      <c r="O20" s="73"/>
      <c r="P20" s="73">
        <v>38</v>
      </c>
      <c r="Q20" s="73"/>
      <c r="R20" s="73">
        <v>32</v>
      </c>
      <c r="S20" s="73"/>
      <c r="T20" s="73"/>
      <c r="U20" s="73"/>
      <c r="V20" s="73"/>
      <c r="W20" s="73"/>
      <c r="X20" s="73"/>
      <c r="Y20" s="73"/>
      <c r="Z20" s="91"/>
    </row>
    <row r="21" spans="1:26" s="10" customFormat="1" ht="13.5" thickBot="1">
      <c r="A21" s="49" t="s">
        <v>39</v>
      </c>
      <c r="B21" s="51" t="s">
        <v>38</v>
      </c>
      <c r="C21" s="20">
        <v>4</v>
      </c>
      <c r="D21" s="19"/>
      <c r="E21" s="19"/>
      <c r="F21" s="107">
        <v>117</v>
      </c>
      <c r="G21" s="108">
        <f t="shared" si="2"/>
        <v>78</v>
      </c>
      <c r="H21" s="109">
        <f t="shared" si="0"/>
        <v>46.800000000000004</v>
      </c>
      <c r="I21" s="109">
        <f>SUM(F21-G21)</f>
        <v>39</v>
      </c>
      <c r="J21" s="73"/>
      <c r="K21" s="73"/>
      <c r="L21" s="73"/>
      <c r="M21" s="73"/>
      <c r="N21" s="73">
        <v>32</v>
      </c>
      <c r="O21" s="73"/>
      <c r="P21" s="73">
        <v>46</v>
      </c>
      <c r="Q21" s="73"/>
      <c r="R21" s="73"/>
      <c r="S21" s="73"/>
      <c r="T21" s="73"/>
      <c r="U21" s="73"/>
      <c r="V21" s="73"/>
      <c r="W21" s="73"/>
      <c r="X21" s="73"/>
      <c r="Y21" s="73"/>
      <c r="Z21" s="91"/>
    </row>
    <row r="22" spans="1:26" s="10" customFormat="1" ht="13.5" thickBot="1">
      <c r="A22" s="49" t="s">
        <v>41</v>
      </c>
      <c r="B22" s="51" t="s">
        <v>40</v>
      </c>
      <c r="C22" s="20"/>
      <c r="D22" s="19">
        <v>3</v>
      </c>
      <c r="E22" s="19"/>
      <c r="F22" s="107">
        <v>165</v>
      </c>
      <c r="G22" s="108">
        <f t="shared" si="2"/>
        <v>108</v>
      </c>
      <c r="H22" s="109">
        <f t="shared" si="0"/>
        <v>66</v>
      </c>
      <c r="I22" s="109">
        <f>SUM(F22-G22)</f>
        <v>57</v>
      </c>
      <c r="J22" s="73"/>
      <c r="K22" s="73"/>
      <c r="L22" s="73"/>
      <c r="M22" s="73"/>
      <c r="N22" s="73">
        <v>48</v>
      </c>
      <c r="O22" s="73"/>
      <c r="P22" s="73">
        <v>60</v>
      </c>
      <c r="Q22" s="73"/>
      <c r="R22" s="73"/>
      <c r="S22" s="73"/>
      <c r="T22" s="73"/>
      <c r="U22" s="73"/>
      <c r="V22" s="73"/>
      <c r="W22" s="73"/>
      <c r="X22" s="73"/>
      <c r="Y22" s="73"/>
      <c r="Z22" s="91"/>
    </row>
    <row r="23" spans="1:26" s="10" customFormat="1" ht="13.5" thickBot="1">
      <c r="A23" s="49" t="s">
        <v>44</v>
      </c>
      <c r="B23" s="51" t="s">
        <v>42</v>
      </c>
      <c r="C23" s="20">
        <v>2</v>
      </c>
      <c r="D23" s="19"/>
      <c r="E23" s="19"/>
      <c r="F23" s="107">
        <v>108</v>
      </c>
      <c r="G23" s="108">
        <f t="shared" si="2"/>
        <v>72</v>
      </c>
      <c r="H23" s="109">
        <f t="shared" si="0"/>
        <v>43.2</v>
      </c>
      <c r="I23" s="109">
        <f>SUM(F23-G23)</f>
        <v>36</v>
      </c>
      <c r="J23" s="73">
        <v>34</v>
      </c>
      <c r="K23" s="73"/>
      <c r="L23" s="73">
        <v>22</v>
      </c>
      <c r="M23" s="73"/>
      <c r="N23" s="73">
        <v>16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91"/>
    </row>
    <row r="24" spans="1:26" s="10" customFormat="1" ht="13.5" thickBot="1">
      <c r="A24" s="49" t="s">
        <v>45</v>
      </c>
      <c r="B24" s="51" t="s">
        <v>43</v>
      </c>
      <c r="C24" s="20"/>
      <c r="D24" s="19">
        <v>2</v>
      </c>
      <c r="E24" s="19"/>
      <c r="F24" s="107">
        <v>82</v>
      </c>
      <c r="G24" s="108">
        <f t="shared" si="2"/>
        <v>55</v>
      </c>
      <c r="H24" s="109">
        <f t="shared" si="0"/>
        <v>32.800000000000004</v>
      </c>
      <c r="I24" s="109">
        <f t="shared" si="1"/>
        <v>27</v>
      </c>
      <c r="J24" s="73">
        <v>17</v>
      </c>
      <c r="K24" s="73"/>
      <c r="L24" s="73">
        <v>22</v>
      </c>
      <c r="M24" s="73"/>
      <c r="N24" s="73">
        <v>16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91"/>
    </row>
    <row r="25" spans="1:26" s="10" customFormat="1" ht="26.5" thickBot="1">
      <c r="A25" s="101"/>
      <c r="B25" s="59" t="s">
        <v>159</v>
      </c>
      <c r="C25" s="57"/>
      <c r="D25" s="58"/>
      <c r="E25" s="58"/>
      <c r="F25" s="110">
        <v>946</v>
      </c>
      <c r="G25" s="105">
        <v>631</v>
      </c>
      <c r="H25" s="106">
        <f t="shared" si="0"/>
        <v>378.40000000000003</v>
      </c>
      <c r="I25" s="106">
        <f t="shared" si="1"/>
        <v>315</v>
      </c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92"/>
    </row>
    <row r="26" spans="1:26" s="10" customFormat="1" ht="13.5" thickBot="1">
      <c r="A26" s="49" t="s">
        <v>46</v>
      </c>
      <c r="B26" s="51" t="s">
        <v>153</v>
      </c>
      <c r="C26" s="20">
        <v>2</v>
      </c>
      <c r="D26" s="19"/>
      <c r="E26" s="19"/>
      <c r="F26" s="107"/>
      <c r="G26" s="108">
        <f t="shared" si="2"/>
        <v>0</v>
      </c>
      <c r="H26" s="109">
        <f>F26*0.4</f>
        <v>0</v>
      </c>
      <c r="I26" s="109">
        <f>SUM(F26-G26)</f>
        <v>0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91"/>
    </row>
    <row r="27" spans="1:26" s="10" customFormat="1" ht="13.5" thickBot="1">
      <c r="A27" s="49"/>
      <c r="B27" s="51" t="s">
        <v>47</v>
      </c>
      <c r="C27" s="20"/>
      <c r="D27" s="19"/>
      <c r="E27" s="19"/>
      <c r="F27" s="107">
        <v>234</v>
      </c>
      <c r="G27" s="108">
        <f>SUM(J27:Z27)</f>
        <v>156</v>
      </c>
      <c r="H27" s="109">
        <f>F27*0.4</f>
        <v>93.600000000000009</v>
      </c>
      <c r="I27" s="109">
        <f>SUM(F27-G27)</f>
        <v>78</v>
      </c>
      <c r="J27" s="73">
        <v>68</v>
      </c>
      <c r="K27" s="73"/>
      <c r="L27" s="73">
        <v>88</v>
      </c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91"/>
    </row>
    <row r="28" spans="1:26" s="10" customFormat="1" ht="13.5" thickBot="1">
      <c r="A28" s="49"/>
      <c r="B28" s="51" t="s">
        <v>48</v>
      </c>
      <c r="C28" s="20"/>
      <c r="D28" s="19"/>
      <c r="E28" s="19"/>
      <c r="F28" s="107">
        <v>234</v>
      </c>
      <c r="G28" s="108">
        <f t="shared" si="2"/>
        <v>156</v>
      </c>
      <c r="H28" s="109">
        <f t="shared" si="0"/>
        <v>93.600000000000009</v>
      </c>
      <c r="I28" s="109">
        <f t="shared" si="1"/>
        <v>78</v>
      </c>
      <c r="J28" s="73">
        <v>68</v>
      </c>
      <c r="K28" s="73"/>
      <c r="L28" s="73">
        <v>88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91"/>
    </row>
    <row r="29" spans="1:26" s="10" customFormat="1" ht="13.5" thickBot="1">
      <c r="A29" s="49" t="s">
        <v>154</v>
      </c>
      <c r="B29" s="50" t="s">
        <v>49</v>
      </c>
      <c r="C29" s="20">
        <v>2</v>
      </c>
      <c r="D29" s="19"/>
      <c r="E29" s="19"/>
      <c r="F29" s="107">
        <v>234</v>
      </c>
      <c r="G29" s="108">
        <f t="shared" si="2"/>
        <v>156</v>
      </c>
      <c r="H29" s="109">
        <f>F29*0.4</f>
        <v>93.600000000000009</v>
      </c>
      <c r="I29" s="109">
        <f t="shared" ref="I29:I39" si="3">SUM(F29-G29)</f>
        <v>78</v>
      </c>
      <c r="J29" s="73">
        <v>68</v>
      </c>
      <c r="K29" s="73"/>
      <c r="L29" s="73">
        <v>88</v>
      </c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91"/>
    </row>
    <row r="30" spans="1:26" s="10" customFormat="1" ht="13.5" thickBot="1">
      <c r="A30" s="49" t="s">
        <v>155</v>
      </c>
      <c r="B30" s="132" t="s">
        <v>50</v>
      </c>
      <c r="C30" s="66">
        <v>3</v>
      </c>
      <c r="D30" s="46"/>
      <c r="E30" s="46"/>
      <c r="F30" s="107">
        <v>215</v>
      </c>
      <c r="G30" s="108">
        <f>SUM(J30:Z30)</f>
        <v>143</v>
      </c>
      <c r="H30" s="109">
        <f>F30*0.4</f>
        <v>86</v>
      </c>
      <c r="I30" s="109">
        <f t="shared" si="3"/>
        <v>72</v>
      </c>
      <c r="J30" s="73">
        <v>51</v>
      </c>
      <c r="K30" s="73"/>
      <c r="L30" s="73">
        <v>44</v>
      </c>
      <c r="M30" s="73"/>
      <c r="N30" s="73">
        <v>48</v>
      </c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91"/>
    </row>
    <row r="31" spans="1:26" s="10" customFormat="1" ht="25.5" thickBot="1">
      <c r="A31" s="49" t="s">
        <v>156</v>
      </c>
      <c r="B31" s="65" t="s">
        <v>157</v>
      </c>
      <c r="C31" s="66"/>
      <c r="D31" s="46">
        <v>6</v>
      </c>
      <c r="E31" s="46"/>
      <c r="F31" s="107">
        <v>30</v>
      </c>
      <c r="G31" s="108">
        <f t="shared" si="2"/>
        <v>20</v>
      </c>
      <c r="H31" s="109">
        <f>F31*0.4</f>
        <v>12</v>
      </c>
      <c r="I31" s="109">
        <f t="shared" si="3"/>
        <v>10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>
        <v>20</v>
      </c>
      <c r="U31" s="73"/>
      <c r="V31" s="73"/>
      <c r="W31" s="73"/>
      <c r="X31" s="73"/>
      <c r="Y31" s="73"/>
      <c r="Z31" s="91"/>
    </row>
    <row r="32" spans="1:26" s="10" customFormat="1" ht="13.5" thickBot="1">
      <c r="A32" s="79"/>
      <c r="B32" s="80" t="s">
        <v>160</v>
      </c>
      <c r="C32" s="112"/>
      <c r="D32" s="113"/>
      <c r="E32" s="114"/>
      <c r="F32" s="110">
        <v>3240</v>
      </c>
      <c r="G32" s="111">
        <v>2160</v>
      </c>
      <c r="H32" s="106"/>
      <c r="I32" s="106">
        <f t="shared" si="3"/>
        <v>1080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92"/>
    </row>
    <row r="33" spans="1:26" s="10" customFormat="1" ht="26.5" thickBot="1">
      <c r="A33" s="76" t="s">
        <v>51</v>
      </c>
      <c r="B33" s="59" t="s">
        <v>52</v>
      </c>
      <c r="C33" s="77"/>
      <c r="D33" s="78"/>
      <c r="E33" s="78"/>
      <c r="F33" s="110">
        <v>732</v>
      </c>
      <c r="G33" s="105">
        <v>488</v>
      </c>
      <c r="H33" s="106">
        <f t="shared" si="0"/>
        <v>292.8</v>
      </c>
      <c r="I33" s="105">
        <f t="shared" si="3"/>
        <v>244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92"/>
    </row>
    <row r="34" spans="1:26" s="10" customFormat="1" ht="20.5" thickBot="1">
      <c r="A34" s="52" t="s">
        <v>53</v>
      </c>
      <c r="B34" s="53" t="s">
        <v>54</v>
      </c>
      <c r="C34" s="20">
        <v>8</v>
      </c>
      <c r="D34" s="19"/>
      <c r="E34" s="19"/>
      <c r="F34" s="107">
        <v>72</v>
      </c>
      <c r="G34" s="108">
        <f>SUM(J34:Z34)</f>
        <v>48</v>
      </c>
      <c r="H34" s="109">
        <f t="shared" ref="H34:H41" si="4">F34*0.4</f>
        <v>28.8</v>
      </c>
      <c r="I34" s="108">
        <f t="shared" si="3"/>
        <v>24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>
        <v>48</v>
      </c>
      <c r="Y34" s="73"/>
      <c r="Z34" s="91" t="s">
        <v>114</v>
      </c>
    </row>
    <row r="35" spans="1:26" s="10" customFormat="1" ht="20.5" thickBot="1">
      <c r="A35" s="52" t="s">
        <v>55</v>
      </c>
      <c r="B35" s="53" t="s">
        <v>97</v>
      </c>
      <c r="C35" s="20"/>
      <c r="D35" s="19">
        <v>8</v>
      </c>
      <c r="E35" s="19"/>
      <c r="F35" s="107">
        <v>72</v>
      </c>
      <c r="G35" s="108">
        <f>SUM(J35:Z35)</f>
        <v>48</v>
      </c>
      <c r="H35" s="109">
        <f t="shared" si="4"/>
        <v>28.8</v>
      </c>
      <c r="I35" s="108">
        <f t="shared" si="3"/>
        <v>24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>
        <v>48</v>
      </c>
      <c r="Y35" s="73"/>
      <c r="Z35" s="91" t="s">
        <v>115</v>
      </c>
    </row>
    <row r="36" spans="1:26" s="10" customFormat="1" ht="30.5" thickBot="1">
      <c r="A36" s="52" t="s">
        <v>56</v>
      </c>
      <c r="B36" s="53" t="s">
        <v>49</v>
      </c>
      <c r="C36" s="20">
        <v>5</v>
      </c>
      <c r="D36" s="19"/>
      <c r="E36" s="19"/>
      <c r="F36" s="107">
        <v>72</v>
      </c>
      <c r="G36" s="108">
        <f>SUM(J36:Z36)</f>
        <v>48</v>
      </c>
      <c r="H36" s="109">
        <f t="shared" si="4"/>
        <v>28.8</v>
      </c>
      <c r="I36" s="108">
        <f t="shared" si="3"/>
        <v>24</v>
      </c>
      <c r="J36" s="73"/>
      <c r="K36" s="73"/>
      <c r="L36" s="73"/>
      <c r="M36" s="73"/>
      <c r="N36" s="73"/>
      <c r="O36" s="73"/>
      <c r="P36" s="73"/>
      <c r="Q36" s="73"/>
      <c r="R36" s="73">
        <v>48</v>
      </c>
      <c r="S36" s="73"/>
      <c r="T36" s="73"/>
      <c r="U36" s="73"/>
      <c r="V36" s="73"/>
      <c r="W36" s="73"/>
      <c r="X36" s="73"/>
      <c r="Y36" s="73"/>
      <c r="Z36" s="91" t="s">
        <v>116</v>
      </c>
    </row>
    <row r="37" spans="1:26" s="10" customFormat="1" ht="20.5" thickBot="1">
      <c r="A37" s="52" t="s">
        <v>57</v>
      </c>
      <c r="B37" s="53" t="s">
        <v>15</v>
      </c>
      <c r="C37" s="20">
        <v>4</v>
      </c>
      <c r="D37" s="19">
        <v>8</v>
      </c>
      <c r="E37" s="19"/>
      <c r="F37" s="107">
        <v>172</v>
      </c>
      <c r="G37" s="108">
        <f>SUM(J37:Z37)</f>
        <v>172</v>
      </c>
      <c r="H37" s="109">
        <f t="shared" si="4"/>
        <v>68.8</v>
      </c>
      <c r="I37" s="108">
        <f t="shared" si="3"/>
        <v>0</v>
      </c>
      <c r="J37" s="73"/>
      <c r="K37" s="73"/>
      <c r="L37" s="73"/>
      <c r="M37" s="73"/>
      <c r="N37" s="73">
        <v>32</v>
      </c>
      <c r="O37" s="73"/>
      <c r="P37" s="73">
        <v>38</v>
      </c>
      <c r="Q37" s="73"/>
      <c r="R37" s="73">
        <v>32</v>
      </c>
      <c r="S37" s="73"/>
      <c r="T37" s="73">
        <v>28</v>
      </c>
      <c r="U37" s="73"/>
      <c r="V37" s="73">
        <v>26</v>
      </c>
      <c r="W37" s="73"/>
      <c r="X37" s="73">
        <v>16</v>
      </c>
      <c r="Y37" s="73"/>
      <c r="Z37" s="91" t="s">
        <v>118</v>
      </c>
    </row>
    <row r="38" spans="1:26" s="10" customFormat="1" ht="13.5" thickBot="1">
      <c r="A38" s="52" t="s">
        <v>98</v>
      </c>
      <c r="B38" s="53" t="s">
        <v>35</v>
      </c>
      <c r="C38" s="20"/>
      <c r="D38" s="19">
        <v>3</v>
      </c>
      <c r="E38" s="19"/>
      <c r="F38" s="107">
        <v>344</v>
      </c>
      <c r="G38" s="108">
        <f>SUM(J38:Z38)</f>
        <v>172</v>
      </c>
      <c r="H38" s="109">
        <f t="shared" si="4"/>
        <v>137.6</v>
      </c>
      <c r="I38" s="108">
        <f t="shared" si="3"/>
        <v>172</v>
      </c>
      <c r="J38" s="73"/>
      <c r="K38" s="73"/>
      <c r="L38" s="73"/>
      <c r="M38" s="73"/>
      <c r="N38" s="73">
        <v>32</v>
      </c>
      <c r="O38" s="73"/>
      <c r="P38" s="73">
        <v>38</v>
      </c>
      <c r="Q38" s="73"/>
      <c r="R38" s="73">
        <v>32</v>
      </c>
      <c r="S38" s="73"/>
      <c r="T38" s="73">
        <v>28</v>
      </c>
      <c r="U38" s="73"/>
      <c r="V38" s="73">
        <v>26</v>
      </c>
      <c r="W38" s="73"/>
      <c r="X38" s="73">
        <v>16</v>
      </c>
      <c r="Y38" s="73"/>
      <c r="Z38" s="91" t="s">
        <v>119</v>
      </c>
    </row>
    <row r="39" spans="1:26" s="10" customFormat="1" ht="26.5" thickBot="1">
      <c r="A39" s="55" t="s">
        <v>58</v>
      </c>
      <c r="B39" s="59" t="s">
        <v>59</v>
      </c>
      <c r="C39" s="57"/>
      <c r="D39" s="58"/>
      <c r="E39" s="58"/>
      <c r="F39" s="110">
        <v>186</v>
      </c>
      <c r="G39" s="105">
        <v>124</v>
      </c>
      <c r="H39" s="106">
        <f t="shared" si="4"/>
        <v>74.400000000000006</v>
      </c>
      <c r="I39" s="105">
        <f t="shared" si="3"/>
        <v>62</v>
      </c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92"/>
    </row>
    <row r="40" spans="1:26" s="10" customFormat="1" ht="13.5" thickBot="1">
      <c r="A40" s="52" t="s">
        <v>60</v>
      </c>
      <c r="B40" s="53" t="s">
        <v>61</v>
      </c>
      <c r="C40" s="20"/>
      <c r="D40" s="19">
        <v>5</v>
      </c>
      <c r="E40" s="19"/>
      <c r="F40" s="107">
        <v>72</v>
      </c>
      <c r="G40" s="108">
        <v>48</v>
      </c>
      <c r="H40" s="109">
        <f t="shared" si="4"/>
        <v>28.8</v>
      </c>
      <c r="I40" s="108">
        <f t="shared" ref="I40:I54" si="5">SUM(F40-G40)</f>
        <v>24</v>
      </c>
      <c r="J40" s="73"/>
      <c r="K40" s="73"/>
      <c r="L40" s="73"/>
      <c r="M40" s="73"/>
      <c r="N40" s="73"/>
      <c r="O40" s="73"/>
      <c r="P40" s="73"/>
      <c r="Q40" s="73"/>
      <c r="R40" s="73">
        <v>48</v>
      </c>
      <c r="S40" s="73"/>
      <c r="T40" s="73"/>
      <c r="U40" s="73"/>
      <c r="V40" s="73"/>
      <c r="W40" s="73"/>
      <c r="X40" s="73"/>
      <c r="Y40" s="73"/>
      <c r="Z40" s="91" t="s">
        <v>120</v>
      </c>
    </row>
    <row r="41" spans="1:26" s="10" customFormat="1" ht="38" thickBot="1">
      <c r="A41" s="52" t="s">
        <v>62</v>
      </c>
      <c r="B41" s="54" t="s">
        <v>162</v>
      </c>
      <c r="C41" s="20"/>
      <c r="D41" s="19">
        <v>5.6</v>
      </c>
      <c r="E41" s="19"/>
      <c r="F41" s="107">
        <v>114</v>
      </c>
      <c r="G41" s="108">
        <v>76</v>
      </c>
      <c r="H41" s="109">
        <f t="shared" si="4"/>
        <v>45.6</v>
      </c>
      <c r="I41" s="108">
        <f t="shared" si="5"/>
        <v>38</v>
      </c>
      <c r="J41" s="73"/>
      <c r="K41" s="73"/>
      <c r="L41" s="73"/>
      <c r="M41" s="73"/>
      <c r="N41" s="73"/>
      <c r="O41" s="73"/>
      <c r="P41" s="73"/>
      <c r="Q41" s="73"/>
      <c r="R41" s="73">
        <v>48</v>
      </c>
      <c r="S41" s="73"/>
      <c r="T41" s="73">
        <v>28</v>
      </c>
      <c r="U41" s="73"/>
      <c r="V41" s="73"/>
      <c r="W41" s="73"/>
      <c r="X41" s="73"/>
      <c r="Y41" s="73"/>
      <c r="Z41" s="91" t="s">
        <v>121</v>
      </c>
    </row>
    <row r="42" spans="1:26" s="10" customFormat="1" ht="13.5" thickBot="1">
      <c r="A42" s="55" t="s">
        <v>63</v>
      </c>
      <c r="B42" s="56" t="s">
        <v>64</v>
      </c>
      <c r="C42" s="57"/>
      <c r="D42" s="58"/>
      <c r="E42" s="58"/>
      <c r="F42" s="110">
        <v>2322</v>
      </c>
      <c r="G42" s="105">
        <v>1548</v>
      </c>
      <c r="H42" s="106">
        <f>F42*0.7</f>
        <v>1625.3999999999999</v>
      </c>
      <c r="I42" s="105">
        <f t="shared" si="5"/>
        <v>774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92"/>
    </row>
    <row r="43" spans="1:26" s="10" customFormat="1" ht="13.5" thickBot="1">
      <c r="A43" s="55" t="s">
        <v>65</v>
      </c>
      <c r="B43" s="56" t="s">
        <v>16</v>
      </c>
      <c r="C43" s="57"/>
      <c r="D43" s="58"/>
      <c r="E43" s="58"/>
      <c r="F43" s="110">
        <v>558</v>
      </c>
      <c r="G43" s="105">
        <v>372</v>
      </c>
      <c r="H43" s="106">
        <f t="shared" ref="H43:H52" si="6">F43*0.7</f>
        <v>390.59999999999997</v>
      </c>
      <c r="I43" s="105">
        <f t="shared" si="5"/>
        <v>186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92"/>
    </row>
    <row r="44" spans="1:26" s="10" customFormat="1" ht="40.5" thickBot="1">
      <c r="A44" s="52" t="s">
        <v>66</v>
      </c>
      <c r="B44" s="54" t="s">
        <v>99</v>
      </c>
      <c r="C44" s="20">
        <v>4</v>
      </c>
      <c r="D44" s="19">
        <v>5</v>
      </c>
      <c r="E44" s="133">
        <v>5</v>
      </c>
      <c r="F44" s="107">
        <v>105</v>
      </c>
      <c r="G44" s="108">
        <f t="shared" ref="G44:G49" si="7">SUM(J44:Z44)</f>
        <v>70</v>
      </c>
      <c r="H44" s="109">
        <f t="shared" si="6"/>
        <v>73.5</v>
      </c>
      <c r="I44" s="108">
        <f t="shared" si="5"/>
        <v>35</v>
      </c>
      <c r="J44" s="73"/>
      <c r="K44" s="73"/>
      <c r="L44" s="73"/>
      <c r="M44" s="73"/>
      <c r="N44" s="73"/>
      <c r="O44" s="73"/>
      <c r="P44" s="73">
        <v>38</v>
      </c>
      <c r="Q44" s="73"/>
      <c r="R44" s="73">
        <v>32</v>
      </c>
      <c r="S44" s="73"/>
      <c r="T44" s="73"/>
      <c r="U44" s="73"/>
      <c r="V44" s="73"/>
      <c r="W44" s="73"/>
      <c r="X44" s="73"/>
      <c r="Y44" s="73"/>
      <c r="Z44" s="91" t="s">
        <v>122</v>
      </c>
    </row>
    <row r="45" spans="1:26" s="10" customFormat="1" ht="30.5" thickBot="1">
      <c r="A45" s="52" t="s">
        <v>67</v>
      </c>
      <c r="B45" s="54" t="s">
        <v>100</v>
      </c>
      <c r="C45" s="20">
        <v>5</v>
      </c>
      <c r="D45" s="19">
        <v>3</v>
      </c>
      <c r="E45" s="134"/>
      <c r="F45" s="107">
        <v>153</v>
      </c>
      <c r="G45" s="108">
        <f t="shared" si="7"/>
        <v>102</v>
      </c>
      <c r="H45" s="109">
        <f t="shared" si="6"/>
        <v>107.1</v>
      </c>
      <c r="I45" s="108">
        <f t="shared" si="5"/>
        <v>51</v>
      </c>
      <c r="J45" s="73"/>
      <c r="K45" s="73"/>
      <c r="L45" s="73"/>
      <c r="M45" s="73"/>
      <c r="N45" s="73">
        <v>32</v>
      </c>
      <c r="O45" s="73"/>
      <c r="P45" s="73">
        <v>38</v>
      </c>
      <c r="Q45" s="73"/>
      <c r="R45" s="73">
        <v>32</v>
      </c>
      <c r="S45" s="73"/>
      <c r="T45" s="73"/>
      <c r="U45" s="73"/>
      <c r="V45" s="73"/>
      <c r="W45" s="73"/>
      <c r="X45" s="73"/>
      <c r="Y45" s="73"/>
      <c r="Z45" s="91" t="s">
        <v>123</v>
      </c>
    </row>
    <row r="46" spans="1:26" s="10" customFormat="1" ht="24.5" customHeight="1" thickBot="1">
      <c r="A46" s="52" t="s">
        <v>68</v>
      </c>
      <c r="B46" s="54" t="s">
        <v>101</v>
      </c>
      <c r="C46" s="20"/>
      <c r="D46" s="19">
        <v>6</v>
      </c>
      <c r="E46" s="19"/>
      <c r="F46" s="107">
        <v>42</v>
      </c>
      <c r="G46" s="108">
        <f t="shared" si="7"/>
        <v>28</v>
      </c>
      <c r="H46" s="109">
        <f t="shared" si="6"/>
        <v>29.4</v>
      </c>
      <c r="I46" s="108">
        <f t="shared" si="5"/>
        <v>14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>
        <v>28</v>
      </c>
      <c r="U46" s="73"/>
      <c r="V46" s="73"/>
      <c r="W46" s="73"/>
      <c r="X46" s="73"/>
      <c r="Y46" s="73"/>
      <c r="Z46" s="91" t="s">
        <v>124</v>
      </c>
    </row>
    <row r="47" spans="1:26" s="10" customFormat="1" ht="26.5" customHeight="1" thickBot="1">
      <c r="A47" s="52" t="s">
        <v>69</v>
      </c>
      <c r="B47" s="54" t="s">
        <v>102</v>
      </c>
      <c r="C47" s="20"/>
      <c r="D47" s="19">
        <v>6</v>
      </c>
      <c r="E47" s="19"/>
      <c r="F47" s="107">
        <v>42</v>
      </c>
      <c r="G47" s="108">
        <f t="shared" si="7"/>
        <v>28</v>
      </c>
      <c r="H47" s="109">
        <f t="shared" si="6"/>
        <v>29.4</v>
      </c>
      <c r="I47" s="108">
        <f t="shared" si="5"/>
        <v>14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>
        <v>28</v>
      </c>
      <c r="U47" s="73"/>
      <c r="V47" s="73"/>
      <c r="W47" s="73"/>
      <c r="X47" s="73"/>
      <c r="Y47" s="73"/>
      <c r="Z47" s="91" t="s">
        <v>125</v>
      </c>
    </row>
    <row r="48" spans="1:26" s="10" customFormat="1" ht="25" customHeight="1" thickBot="1">
      <c r="A48" s="52" t="s">
        <v>70</v>
      </c>
      <c r="B48" s="54" t="s">
        <v>103</v>
      </c>
      <c r="C48" s="20">
        <v>6</v>
      </c>
      <c r="D48" s="19">
        <v>8</v>
      </c>
      <c r="E48" s="19"/>
      <c r="F48" s="107">
        <v>114</v>
      </c>
      <c r="G48" s="108">
        <f t="shared" si="7"/>
        <v>76</v>
      </c>
      <c r="H48" s="109">
        <f t="shared" si="6"/>
        <v>79.8</v>
      </c>
      <c r="I48" s="108">
        <f t="shared" si="5"/>
        <v>38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>
        <v>42</v>
      </c>
      <c r="U48" s="73"/>
      <c r="V48" s="73">
        <v>26</v>
      </c>
      <c r="W48" s="73"/>
      <c r="X48" s="73">
        <v>8</v>
      </c>
      <c r="Y48" s="73"/>
      <c r="Z48" s="91" t="s">
        <v>126</v>
      </c>
    </row>
    <row r="49" spans="1:107" s="10" customFormat="1" ht="20.5" thickBot="1">
      <c r="A49" s="52" t="s">
        <v>71</v>
      </c>
      <c r="B49" s="54" t="s">
        <v>72</v>
      </c>
      <c r="C49" s="20"/>
      <c r="D49" s="19"/>
      <c r="E49" s="19"/>
      <c r="F49" s="107">
        <v>102</v>
      </c>
      <c r="G49" s="108">
        <f t="shared" si="7"/>
        <v>68</v>
      </c>
      <c r="H49" s="109">
        <f t="shared" si="6"/>
        <v>71.399999999999991</v>
      </c>
      <c r="I49" s="108">
        <f t="shared" si="5"/>
        <v>34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>
        <v>42</v>
      </c>
      <c r="U49" s="73"/>
      <c r="V49" s="73">
        <v>26</v>
      </c>
      <c r="W49" s="73"/>
      <c r="X49" s="73"/>
      <c r="Y49" s="73"/>
      <c r="Z49" s="91" t="s">
        <v>127</v>
      </c>
    </row>
    <row r="50" spans="1:107" s="10" customFormat="1" ht="13.5" thickBot="1">
      <c r="A50" s="55" t="s">
        <v>73</v>
      </c>
      <c r="B50" s="56" t="s">
        <v>74</v>
      </c>
      <c r="C50" s="57"/>
      <c r="D50" s="58"/>
      <c r="E50" s="58"/>
      <c r="F50" s="110">
        <v>1764</v>
      </c>
      <c r="G50" s="105">
        <v>1176</v>
      </c>
      <c r="H50" s="106">
        <f t="shared" si="6"/>
        <v>1234.8</v>
      </c>
      <c r="I50" s="105">
        <f t="shared" si="5"/>
        <v>588</v>
      </c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92"/>
    </row>
    <row r="51" spans="1:107" s="10" customFormat="1" ht="31" customHeight="1" thickBot="1">
      <c r="A51" s="55" t="s">
        <v>75</v>
      </c>
      <c r="B51" s="56" t="s">
        <v>104</v>
      </c>
      <c r="C51" s="57"/>
      <c r="D51" s="58"/>
      <c r="E51" s="58"/>
      <c r="F51" s="104"/>
      <c r="G51" s="105"/>
      <c r="H51" s="106">
        <f t="shared" si="6"/>
        <v>0</v>
      </c>
      <c r="I51" s="105">
        <f t="shared" si="5"/>
        <v>0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92" t="s">
        <v>128</v>
      </c>
    </row>
    <row r="52" spans="1:107" s="10" customFormat="1" ht="38" thickBot="1">
      <c r="A52" s="95" t="s">
        <v>105</v>
      </c>
      <c r="B52" s="94" t="s">
        <v>106</v>
      </c>
      <c r="C52" s="57"/>
      <c r="D52" s="58" t="s">
        <v>170</v>
      </c>
      <c r="E52" s="58"/>
      <c r="F52" s="110">
        <v>570</v>
      </c>
      <c r="G52" s="105">
        <v>380</v>
      </c>
      <c r="H52" s="106">
        <f t="shared" si="6"/>
        <v>399</v>
      </c>
      <c r="I52" s="105">
        <f t="shared" si="5"/>
        <v>190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92"/>
    </row>
    <row r="53" spans="1:107" s="10" customFormat="1" ht="38" thickBot="1">
      <c r="A53" s="95" t="s">
        <v>107</v>
      </c>
      <c r="B53" s="94" t="s">
        <v>108</v>
      </c>
      <c r="C53" s="57" t="s">
        <v>167</v>
      </c>
      <c r="D53" s="58" t="s">
        <v>171</v>
      </c>
      <c r="E53" s="58"/>
      <c r="F53" s="110">
        <v>1062</v>
      </c>
      <c r="G53" s="105">
        <v>708</v>
      </c>
      <c r="H53" s="106">
        <f>F53*0.7</f>
        <v>743.4</v>
      </c>
      <c r="I53" s="105">
        <f>SUM(F53-G53)</f>
        <v>354</v>
      </c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92"/>
    </row>
    <row r="54" spans="1:107" s="10" customFormat="1" ht="20.5" thickBot="1">
      <c r="A54" s="55" t="s">
        <v>76</v>
      </c>
      <c r="B54" s="56" t="s">
        <v>109</v>
      </c>
      <c r="C54" s="57"/>
      <c r="D54" s="58"/>
      <c r="E54" s="58"/>
      <c r="F54" s="110"/>
      <c r="G54" s="105"/>
      <c r="H54" s="106">
        <f>F54*0.4</f>
        <v>0</v>
      </c>
      <c r="I54" s="105">
        <f t="shared" si="5"/>
        <v>0</v>
      </c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92" t="s">
        <v>129</v>
      </c>
    </row>
    <row r="55" spans="1:107" s="10" customFormat="1" ht="13.5" thickBot="1">
      <c r="A55" s="95" t="s">
        <v>77</v>
      </c>
      <c r="B55" s="94" t="s">
        <v>110</v>
      </c>
      <c r="C55" s="57">
        <v>5.8</v>
      </c>
      <c r="D55" s="58"/>
      <c r="E55" s="58"/>
      <c r="F55" s="110">
        <v>195</v>
      </c>
      <c r="G55" s="105">
        <v>130</v>
      </c>
      <c r="H55" s="106">
        <f>F55*0.4</f>
        <v>78</v>
      </c>
      <c r="I55" s="105">
        <f t="shared" ref="I55:I74" si="8">SUM(F55-G55)</f>
        <v>65</v>
      </c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92"/>
    </row>
    <row r="56" spans="1:107" s="10" customFormat="1" ht="13.5" thickBot="1">
      <c r="A56" s="117" t="s">
        <v>168</v>
      </c>
      <c r="B56" s="54" t="s">
        <v>139</v>
      </c>
      <c r="C56" s="20">
        <v>5</v>
      </c>
      <c r="D56" s="19"/>
      <c r="E56" s="19"/>
      <c r="F56" s="107">
        <v>76</v>
      </c>
      <c r="G56" s="108">
        <f>SUM(J56:Z56)</f>
        <v>51</v>
      </c>
      <c r="H56" s="109"/>
      <c r="I56" s="108">
        <f t="shared" si="8"/>
        <v>25</v>
      </c>
      <c r="J56" s="73"/>
      <c r="K56" s="73"/>
      <c r="L56" s="73"/>
      <c r="M56" s="73"/>
      <c r="N56" s="73"/>
      <c r="O56" s="73"/>
      <c r="P56" s="73">
        <v>19</v>
      </c>
      <c r="Q56" s="73"/>
      <c r="R56" s="73">
        <v>32</v>
      </c>
      <c r="S56" s="73"/>
      <c r="T56" s="73"/>
      <c r="U56" s="73"/>
      <c r="V56" s="73"/>
      <c r="W56" s="73"/>
      <c r="X56" s="73"/>
      <c r="Y56" s="73"/>
      <c r="Z56" s="91"/>
    </row>
    <row r="57" spans="1:107" s="10" customFormat="1" ht="13.5" thickBot="1">
      <c r="A57" s="117" t="s">
        <v>169</v>
      </c>
      <c r="B57" s="54" t="s">
        <v>140</v>
      </c>
      <c r="C57" s="20">
        <v>8</v>
      </c>
      <c r="D57" s="19"/>
      <c r="E57" s="19"/>
      <c r="F57" s="107">
        <v>119</v>
      </c>
      <c r="G57" s="108">
        <f>SUM(J57:Z57)</f>
        <v>79</v>
      </c>
      <c r="H57" s="109"/>
      <c r="I57" s="108">
        <f t="shared" si="8"/>
        <v>40</v>
      </c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>
        <v>39</v>
      </c>
      <c r="W57" s="73"/>
      <c r="X57" s="73">
        <v>40</v>
      </c>
      <c r="Y57" s="73"/>
      <c r="Z57" s="91"/>
    </row>
    <row r="58" spans="1:107" s="10" customFormat="1" ht="26.5" thickBot="1">
      <c r="A58" s="55" t="s">
        <v>78</v>
      </c>
      <c r="B58" s="56" t="s">
        <v>111</v>
      </c>
      <c r="C58" s="57"/>
      <c r="D58" s="58"/>
      <c r="E58" s="58"/>
      <c r="F58" s="104"/>
      <c r="G58" s="105">
        <f>SUM(J58:Z58)</f>
        <v>0</v>
      </c>
      <c r="H58" s="106">
        <f>F58*0.4</f>
        <v>0</v>
      </c>
      <c r="I58" s="105">
        <f t="shared" si="8"/>
        <v>0</v>
      </c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92" t="s">
        <v>130</v>
      </c>
    </row>
    <row r="59" spans="1:107" s="10" customFormat="1" ht="41.25" customHeight="1" thickBot="1">
      <c r="A59" s="102" t="s">
        <v>79</v>
      </c>
      <c r="B59" s="103" t="s">
        <v>112</v>
      </c>
      <c r="C59" s="115"/>
      <c r="D59" s="116"/>
      <c r="E59" s="116"/>
      <c r="F59" s="110">
        <v>791</v>
      </c>
      <c r="G59" s="105">
        <v>527</v>
      </c>
      <c r="H59" s="106">
        <f>F59*0.4</f>
        <v>316.40000000000003</v>
      </c>
      <c r="I59" s="105">
        <f t="shared" si="8"/>
        <v>264</v>
      </c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92"/>
    </row>
    <row r="60" spans="1:107" s="11" customFormat="1" ht="13.5" thickBot="1">
      <c r="A60" s="21"/>
      <c r="B60" s="67" t="s">
        <v>141</v>
      </c>
      <c r="C60" s="20">
        <v>3.6</v>
      </c>
      <c r="D60" s="118">
        <v>2.4</v>
      </c>
      <c r="E60" s="19"/>
      <c r="F60" s="107">
        <v>375</v>
      </c>
      <c r="G60" s="108">
        <f>SUM(J60:Z60)</f>
        <v>250</v>
      </c>
      <c r="H60" s="109"/>
      <c r="I60" s="108">
        <f t="shared" si="8"/>
        <v>125</v>
      </c>
      <c r="J60" s="73">
        <v>34</v>
      </c>
      <c r="K60" s="73"/>
      <c r="L60" s="73">
        <v>44</v>
      </c>
      <c r="M60" s="73"/>
      <c r="N60" s="73">
        <v>32</v>
      </c>
      <c r="O60" s="73"/>
      <c r="P60" s="73">
        <v>38</v>
      </c>
      <c r="Q60" s="73"/>
      <c r="R60" s="73">
        <v>32</v>
      </c>
      <c r="S60" s="73"/>
      <c r="T60" s="73">
        <v>28</v>
      </c>
      <c r="U60" s="73"/>
      <c r="V60" s="73">
        <v>26</v>
      </c>
      <c r="W60" s="73"/>
      <c r="X60" s="73">
        <v>16</v>
      </c>
      <c r="Y60" s="73"/>
      <c r="Z60" s="91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</row>
    <row r="61" spans="1:107" s="11" customFormat="1" ht="13.5" thickBot="1">
      <c r="A61" s="21"/>
      <c r="B61" s="67" t="s">
        <v>142</v>
      </c>
      <c r="C61" s="20"/>
      <c r="D61" s="19"/>
      <c r="E61" s="19"/>
      <c r="F61" s="107">
        <v>51</v>
      </c>
      <c r="G61" s="108">
        <f>SUM(J61:Z61)</f>
        <v>34</v>
      </c>
      <c r="H61" s="109"/>
      <c r="I61" s="108">
        <f t="shared" si="8"/>
        <v>17</v>
      </c>
      <c r="J61" s="73">
        <v>34</v>
      </c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91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</row>
    <row r="62" spans="1:107" s="11" customFormat="1" ht="13.5" thickBot="1">
      <c r="A62" s="21"/>
      <c r="B62" s="67" t="s">
        <v>143</v>
      </c>
      <c r="C62" s="20">
        <v>3</v>
      </c>
      <c r="D62" s="19">
        <v>2.4</v>
      </c>
      <c r="E62" s="19"/>
      <c r="F62" s="107">
        <v>324</v>
      </c>
      <c r="G62" s="108">
        <f>SUM(J62:Z62)</f>
        <v>216</v>
      </c>
      <c r="H62" s="109"/>
      <c r="I62" s="108">
        <f t="shared" si="8"/>
        <v>108</v>
      </c>
      <c r="J62" s="73"/>
      <c r="K62" s="73"/>
      <c r="L62" s="73">
        <v>44</v>
      </c>
      <c r="M62" s="73"/>
      <c r="N62" s="73">
        <v>32</v>
      </c>
      <c r="O62" s="73"/>
      <c r="P62" s="73">
        <v>38</v>
      </c>
      <c r="Q62" s="73"/>
      <c r="R62" s="73">
        <v>32</v>
      </c>
      <c r="S62" s="73"/>
      <c r="T62" s="73">
        <v>28</v>
      </c>
      <c r="U62" s="73"/>
      <c r="V62" s="73">
        <v>26</v>
      </c>
      <c r="W62" s="73"/>
      <c r="X62" s="73">
        <v>16</v>
      </c>
      <c r="Y62" s="73"/>
      <c r="Z62" s="91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</row>
    <row r="63" spans="1:107" s="11" customFormat="1" ht="13.5" thickBot="1">
      <c r="A63" s="23"/>
      <c r="B63" s="81" t="s">
        <v>163</v>
      </c>
      <c r="C63" s="20"/>
      <c r="D63" s="19"/>
      <c r="E63" s="19"/>
      <c r="F63" s="107">
        <v>41</v>
      </c>
      <c r="G63" s="108">
        <f>SUM(J63:Z63)</f>
        <v>27</v>
      </c>
      <c r="H63" s="109"/>
      <c r="I63" s="108">
        <f t="shared" si="8"/>
        <v>14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>
        <v>14</v>
      </c>
      <c r="U63" s="73"/>
      <c r="V63" s="73">
        <v>13</v>
      </c>
      <c r="W63" s="73"/>
      <c r="X63" s="73"/>
      <c r="Y63" s="73"/>
      <c r="Z63" s="91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</row>
    <row r="64" spans="1:107" s="11" customFormat="1" ht="13.5" thickBot="1">
      <c r="A64" s="68"/>
      <c r="B64" s="69" t="s">
        <v>92</v>
      </c>
      <c r="C64" s="57"/>
      <c r="D64" s="58"/>
      <c r="E64" s="58"/>
      <c r="F64" s="110">
        <v>542</v>
      </c>
      <c r="G64" s="105">
        <v>361</v>
      </c>
      <c r="H64" s="106"/>
      <c r="I64" s="105">
        <f t="shared" si="8"/>
        <v>181</v>
      </c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92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</row>
    <row r="65" spans="1:107" s="11" customFormat="1" ht="13.5" thickBot="1">
      <c r="A65" s="21"/>
      <c r="B65" s="67" t="s">
        <v>161</v>
      </c>
      <c r="C65" s="20"/>
      <c r="D65" s="19"/>
      <c r="E65" s="19"/>
      <c r="F65" s="107">
        <v>542</v>
      </c>
      <c r="G65" s="108">
        <f t="shared" ref="G65:G72" si="9">SUM(J65:Z65)</f>
        <v>367</v>
      </c>
      <c r="H65" s="109"/>
      <c r="I65" s="108">
        <f t="shared" si="8"/>
        <v>175</v>
      </c>
      <c r="J65" s="73">
        <v>51</v>
      </c>
      <c r="K65" s="73"/>
      <c r="L65" s="73">
        <v>66</v>
      </c>
      <c r="M65" s="73"/>
      <c r="N65" s="73">
        <v>32</v>
      </c>
      <c r="O65" s="73"/>
      <c r="P65" s="73">
        <v>38</v>
      </c>
      <c r="Q65" s="73"/>
      <c r="R65" s="73">
        <v>64</v>
      </c>
      <c r="S65" s="73"/>
      <c r="T65" s="73">
        <v>48</v>
      </c>
      <c r="U65" s="73"/>
      <c r="V65" s="73">
        <v>52</v>
      </c>
      <c r="W65" s="73"/>
      <c r="X65" s="73">
        <v>16</v>
      </c>
      <c r="Y65" s="73"/>
      <c r="Z65" s="91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</row>
    <row r="66" spans="1:107" s="11" customFormat="1" ht="13.5" thickBot="1">
      <c r="A66" s="55" t="s">
        <v>80</v>
      </c>
      <c r="B66" s="69" t="s">
        <v>81</v>
      </c>
      <c r="C66" s="138" t="s">
        <v>113</v>
      </c>
      <c r="D66" s="58"/>
      <c r="E66" s="58"/>
      <c r="F66" s="110">
        <v>828</v>
      </c>
      <c r="G66" s="105">
        <f t="shared" si="9"/>
        <v>0</v>
      </c>
      <c r="H66" s="106">
        <f t="shared" ref="H66:H72" si="10">F66*0.7</f>
        <v>579.59999999999991</v>
      </c>
      <c r="I66" s="105">
        <f t="shared" si="8"/>
        <v>828</v>
      </c>
      <c r="J66" s="129"/>
      <c r="K66" s="129"/>
      <c r="L66" s="129" t="s">
        <v>165</v>
      </c>
      <c r="M66" s="129"/>
      <c r="N66" s="129"/>
      <c r="O66" s="129"/>
      <c r="P66" s="129"/>
      <c r="Q66" s="129"/>
      <c r="R66" s="129"/>
      <c r="S66" s="129"/>
      <c r="T66" s="129"/>
      <c r="U66" s="129"/>
      <c r="V66" s="129" t="s">
        <v>93</v>
      </c>
      <c r="W66" s="129"/>
      <c r="X66" s="129"/>
      <c r="Y66" s="129"/>
      <c r="Z66" s="135" t="s">
        <v>138</v>
      </c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</row>
    <row r="67" spans="1:107" s="11" customFormat="1" ht="29" customHeight="1" thickBot="1">
      <c r="A67" s="55" t="s">
        <v>82</v>
      </c>
      <c r="B67" s="69" t="s">
        <v>83</v>
      </c>
      <c r="C67" s="139"/>
      <c r="D67" s="58"/>
      <c r="E67" s="58"/>
      <c r="F67" s="104"/>
      <c r="G67" s="105">
        <f t="shared" si="9"/>
        <v>0</v>
      </c>
      <c r="H67" s="106">
        <f t="shared" si="10"/>
        <v>0</v>
      </c>
      <c r="I67" s="105">
        <f t="shared" si="8"/>
        <v>0</v>
      </c>
      <c r="J67" s="129"/>
      <c r="K67" s="129"/>
      <c r="L67" s="129"/>
      <c r="M67" s="129"/>
      <c r="N67" s="129"/>
      <c r="O67" s="129"/>
      <c r="P67" s="129" t="s">
        <v>166</v>
      </c>
      <c r="Q67" s="129"/>
      <c r="R67" s="129"/>
      <c r="S67" s="129"/>
      <c r="T67" s="129"/>
      <c r="U67" s="129"/>
      <c r="V67" s="129"/>
      <c r="W67" s="129"/>
      <c r="X67" s="129" t="s">
        <v>165</v>
      </c>
      <c r="Y67" s="129"/>
      <c r="Z67" s="136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</row>
    <row r="68" spans="1:107" s="11" customFormat="1" ht="17" customHeight="1" thickBot="1">
      <c r="A68" s="55" t="s">
        <v>84</v>
      </c>
      <c r="B68" s="69" t="s">
        <v>85</v>
      </c>
      <c r="C68" s="57" t="s">
        <v>93</v>
      </c>
      <c r="D68" s="58"/>
      <c r="E68" s="58"/>
      <c r="F68" s="104"/>
      <c r="G68" s="105">
        <f t="shared" si="9"/>
        <v>0</v>
      </c>
      <c r="H68" s="106">
        <f t="shared" si="10"/>
        <v>0</v>
      </c>
      <c r="I68" s="105">
        <f t="shared" si="8"/>
        <v>0</v>
      </c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 t="s">
        <v>93</v>
      </c>
      <c r="Y68" s="129"/>
      <c r="Z68" s="136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</row>
    <row r="69" spans="1:107" s="11" customFormat="1" ht="17" customHeight="1" thickBot="1">
      <c r="A69" s="55" t="s">
        <v>148</v>
      </c>
      <c r="B69" s="69" t="s">
        <v>149</v>
      </c>
      <c r="C69" s="57" t="s">
        <v>150</v>
      </c>
      <c r="D69" s="58"/>
      <c r="E69" s="58"/>
      <c r="F69" s="104"/>
      <c r="G69" s="105">
        <f>SUM(J69:Z69)</f>
        <v>0</v>
      </c>
      <c r="H69" s="106">
        <f>F69*0.7</f>
        <v>0</v>
      </c>
      <c r="I69" s="105">
        <f t="shared" si="8"/>
        <v>0</v>
      </c>
      <c r="J69" s="129">
        <v>0</v>
      </c>
      <c r="K69" s="129"/>
      <c r="L69" s="129" t="s">
        <v>95</v>
      </c>
      <c r="M69" s="129"/>
      <c r="N69" s="129" t="s">
        <v>164</v>
      </c>
      <c r="O69" s="129"/>
      <c r="P69" s="129" t="s">
        <v>164</v>
      </c>
      <c r="Q69" s="129"/>
      <c r="R69" s="129" t="s">
        <v>164</v>
      </c>
      <c r="S69" s="129"/>
      <c r="T69" s="129" t="s">
        <v>164</v>
      </c>
      <c r="U69" s="129"/>
      <c r="V69" s="129">
        <v>0</v>
      </c>
      <c r="W69" s="129"/>
      <c r="X69" s="129" t="s">
        <v>164</v>
      </c>
      <c r="Y69" s="129"/>
      <c r="Z69" s="136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</row>
    <row r="70" spans="1:107" s="11" customFormat="1" ht="13.5" thickBot="1">
      <c r="A70" s="55" t="s">
        <v>86</v>
      </c>
      <c r="B70" s="69" t="s">
        <v>87</v>
      </c>
      <c r="C70" s="57" t="s">
        <v>94</v>
      </c>
      <c r="D70" s="58"/>
      <c r="E70" s="58"/>
      <c r="F70" s="104"/>
      <c r="G70" s="105">
        <f t="shared" si="9"/>
        <v>0</v>
      </c>
      <c r="H70" s="106">
        <f t="shared" si="10"/>
        <v>0</v>
      </c>
      <c r="I70" s="105">
        <f t="shared" si="8"/>
        <v>0</v>
      </c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37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</row>
    <row r="71" spans="1:107" s="11" customFormat="1" ht="27.5" customHeight="1" thickBot="1">
      <c r="A71" s="52" t="s">
        <v>88</v>
      </c>
      <c r="B71" s="67" t="s">
        <v>89</v>
      </c>
      <c r="C71" s="20" t="s">
        <v>93</v>
      </c>
      <c r="D71" s="19"/>
      <c r="E71" s="19"/>
      <c r="F71" s="107"/>
      <c r="G71" s="108">
        <f t="shared" si="9"/>
        <v>0</v>
      </c>
      <c r="H71" s="109">
        <f t="shared" si="10"/>
        <v>0</v>
      </c>
      <c r="I71" s="108">
        <f t="shared" si="8"/>
        <v>0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91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</row>
    <row r="72" spans="1:107" s="11" customFormat="1" ht="28.5" customHeight="1" thickBot="1">
      <c r="A72" s="52" t="s">
        <v>90</v>
      </c>
      <c r="B72" s="67" t="s">
        <v>91</v>
      </c>
      <c r="C72" s="20" t="s">
        <v>95</v>
      </c>
      <c r="D72" s="19"/>
      <c r="E72" s="19"/>
      <c r="F72" s="107"/>
      <c r="G72" s="108">
        <f t="shared" si="9"/>
        <v>0</v>
      </c>
      <c r="H72" s="109">
        <f t="shared" si="10"/>
        <v>0</v>
      </c>
      <c r="I72" s="108">
        <f t="shared" si="8"/>
        <v>0</v>
      </c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91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</row>
    <row r="73" spans="1:107" s="11" customFormat="1" ht="28.5" customHeight="1" thickBot="1">
      <c r="A73" s="23"/>
      <c r="B73" s="119" t="s">
        <v>145</v>
      </c>
      <c r="C73" s="17"/>
      <c r="D73" s="18"/>
      <c r="E73" s="22"/>
      <c r="F73" s="121">
        <v>4644</v>
      </c>
      <c r="G73" s="108">
        <v>3096</v>
      </c>
      <c r="H73" s="109">
        <f>F73*0.7</f>
        <v>3250.7999999999997</v>
      </c>
      <c r="I73" s="108">
        <f t="shared" si="8"/>
        <v>1548</v>
      </c>
      <c r="J73" s="120">
        <v>612</v>
      </c>
      <c r="K73" s="120"/>
      <c r="L73" s="120">
        <v>792</v>
      </c>
      <c r="M73" s="120"/>
      <c r="N73" s="120">
        <v>576</v>
      </c>
      <c r="O73" s="120"/>
      <c r="P73" s="120">
        <v>684</v>
      </c>
      <c r="Q73" s="120"/>
      <c r="R73" s="120">
        <v>576</v>
      </c>
      <c r="S73" s="120"/>
      <c r="T73" s="120">
        <v>504</v>
      </c>
      <c r="U73" s="120"/>
      <c r="V73" s="120">
        <v>468</v>
      </c>
      <c r="W73" s="120"/>
      <c r="X73" s="120">
        <v>288</v>
      </c>
      <c r="Y73" s="120"/>
      <c r="Z73" s="91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</row>
    <row r="74" spans="1:107" s="11" customFormat="1" ht="42.5" customHeight="1" thickBot="1">
      <c r="A74" s="23"/>
      <c r="B74" s="119" t="s">
        <v>146</v>
      </c>
      <c r="C74" s="17"/>
      <c r="D74" s="18"/>
      <c r="E74" s="22"/>
      <c r="F74" s="122">
        <v>6750</v>
      </c>
      <c r="G74" s="108">
        <v>4500</v>
      </c>
      <c r="H74" s="109">
        <f>F74*0.7</f>
        <v>4725</v>
      </c>
      <c r="I74" s="108">
        <f t="shared" si="8"/>
        <v>2250</v>
      </c>
      <c r="J74" s="120">
        <v>36</v>
      </c>
      <c r="K74" s="120"/>
      <c r="L74" s="120">
        <v>36</v>
      </c>
      <c r="M74" s="120"/>
      <c r="N74" s="120">
        <v>36</v>
      </c>
      <c r="O74" s="120"/>
      <c r="P74" s="120">
        <v>36</v>
      </c>
      <c r="Q74" s="120"/>
      <c r="R74" s="120">
        <v>36</v>
      </c>
      <c r="S74" s="120"/>
      <c r="T74" s="120">
        <v>36</v>
      </c>
      <c r="U74" s="120"/>
      <c r="V74" s="120">
        <v>36</v>
      </c>
      <c r="W74" s="120"/>
      <c r="X74" s="120">
        <v>36</v>
      </c>
      <c r="Y74" s="120"/>
      <c r="Z74" s="91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</row>
    <row r="75" spans="1:107" s="11" customFormat="1" ht="18" customHeight="1" thickBot="1">
      <c r="A75" s="23"/>
      <c r="B75" s="119" t="s">
        <v>147</v>
      </c>
      <c r="C75" s="17"/>
      <c r="D75" s="18"/>
      <c r="E75" s="126"/>
      <c r="F75" s="123"/>
      <c r="G75" s="124"/>
      <c r="H75" s="125"/>
      <c r="I75" s="128"/>
      <c r="J75" s="120">
        <v>54</v>
      </c>
      <c r="K75" s="120"/>
      <c r="L75" s="120">
        <v>54</v>
      </c>
      <c r="M75" s="120"/>
      <c r="N75" s="120">
        <v>54</v>
      </c>
      <c r="O75" s="120"/>
      <c r="P75" s="120">
        <v>54</v>
      </c>
      <c r="Q75" s="120"/>
      <c r="R75" s="120">
        <v>54</v>
      </c>
      <c r="S75" s="120"/>
      <c r="T75" s="120">
        <v>54</v>
      </c>
      <c r="U75" s="120"/>
      <c r="V75" s="120">
        <v>54</v>
      </c>
      <c r="W75" s="120"/>
      <c r="X75" s="120">
        <v>54</v>
      </c>
      <c r="Y75" s="120"/>
      <c r="Z75" s="91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</row>
    <row r="76" spans="1:107" s="11" customFormat="1" ht="13.5" thickBot="1">
      <c r="A76" s="21"/>
      <c r="B76" s="24" t="s">
        <v>17</v>
      </c>
      <c r="C76" s="25"/>
      <c r="D76" s="26"/>
      <c r="E76" s="26"/>
      <c r="F76" s="127"/>
      <c r="G76" s="28"/>
      <c r="H76" s="29"/>
      <c r="I76" s="70"/>
      <c r="J76" s="75">
        <v>0</v>
      </c>
      <c r="K76" s="75"/>
      <c r="L76" s="75">
        <v>5</v>
      </c>
      <c r="M76" s="75"/>
      <c r="N76" s="75">
        <v>3</v>
      </c>
      <c r="O76" s="75"/>
      <c r="P76" s="75">
        <v>4</v>
      </c>
      <c r="Q76" s="75"/>
      <c r="R76" s="75">
        <v>4</v>
      </c>
      <c r="S76" s="75"/>
      <c r="T76" s="75">
        <v>4</v>
      </c>
      <c r="U76" s="75"/>
      <c r="V76" s="75">
        <v>0</v>
      </c>
      <c r="W76" s="75"/>
      <c r="X76" s="75">
        <v>2</v>
      </c>
      <c r="Y76" s="75"/>
      <c r="Z76" s="93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</row>
    <row r="77" spans="1:107" s="11" customFormat="1" ht="13.5" thickBot="1">
      <c r="A77" s="21"/>
      <c r="B77" s="24" t="s">
        <v>18</v>
      </c>
      <c r="C77" s="30"/>
      <c r="D77" s="31"/>
      <c r="E77" s="26"/>
      <c r="F77" s="27"/>
      <c r="G77" s="28"/>
      <c r="H77" s="29"/>
      <c r="I77" s="70"/>
      <c r="J77" s="75">
        <v>0</v>
      </c>
      <c r="K77" s="75"/>
      <c r="L77" s="75">
        <v>4</v>
      </c>
      <c r="M77" s="75"/>
      <c r="N77" s="75">
        <v>5</v>
      </c>
      <c r="O77" s="75"/>
      <c r="P77" s="75">
        <v>4</v>
      </c>
      <c r="Q77" s="75"/>
      <c r="R77" s="75">
        <v>4</v>
      </c>
      <c r="S77" s="75"/>
      <c r="T77" s="75">
        <v>5</v>
      </c>
      <c r="U77" s="75"/>
      <c r="V77" s="75">
        <v>0</v>
      </c>
      <c r="W77" s="75"/>
      <c r="X77" s="75">
        <v>4</v>
      </c>
      <c r="Y77" s="75"/>
      <c r="Z77" s="93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</row>
    <row r="78" spans="1:107" s="11" customFormat="1" ht="12.75" customHeight="1" thickBot="1">
      <c r="A78" s="32"/>
      <c r="B78" s="96" t="s">
        <v>19</v>
      </c>
      <c r="C78" s="33"/>
      <c r="D78" s="34"/>
      <c r="E78" s="35"/>
      <c r="F78" s="36"/>
      <c r="G78" s="37"/>
      <c r="H78" s="38"/>
      <c r="I78" s="71"/>
      <c r="J78" s="75">
        <v>0</v>
      </c>
      <c r="K78" s="75"/>
      <c r="L78" s="75">
        <v>0</v>
      </c>
      <c r="M78" s="75"/>
      <c r="N78" s="75">
        <v>0</v>
      </c>
      <c r="O78" s="75"/>
      <c r="P78" s="75">
        <v>0</v>
      </c>
      <c r="Q78" s="75"/>
      <c r="R78" s="75">
        <v>1</v>
      </c>
      <c r="S78" s="75"/>
      <c r="T78" s="75">
        <v>0</v>
      </c>
      <c r="U78" s="75"/>
      <c r="V78" s="75">
        <v>0</v>
      </c>
      <c r="W78" s="75"/>
      <c r="X78" s="75">
        <v>0</v>
      </c>
      <c r="Y78" s="75"/>
      <c r="Z78" s="93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</row>
    <row r="79" spans="1:107" s="1" customFormat="1" ht="13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86"/>
      <c r="AA79" s="41"/>
      <c r="AB79" s="41"/>
    </row>
    <row r="80" spans="1:107" s="1" customFormat="1" ht="13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86"/>
      <c r="AA80" s="41"/>
      <c r="AB80" s="41"/>
    </row>
    <row r="81" spans="2:27" s="1" customFormat="1" ht="13">
      <c r="C81" s="2"/>
      <c r="D81" s="2"/>
      <c r="E81" s="2"/>
      <c r="F81" s="6"/>
      <c r="G81" s="6"/>
      <c r="H81" s="6"/>
      <c r="I81" s="6"/>
      <c r="Z81" s="87"/>
      <c r="AA81" s="41"/>
    </row>
    <row r="82" spans="2:27" s="1" customFormat="1" ht="13">
      <c r="C82" s="2"/>
      <c r="D82" s="2"/>
      <c r="E82" s="2"/>
      <c r="F82" s="6"/>
      <c r="G82" s="6"/>
      <c r="H82" s="6"/>
      <c r="I82" s="6"/>
      <c r="Z82" s="87"/>
      <c r="AA82" s="41"/>
    </row>
    <row r="83" spans="2:27" s="1" customFormat="1">
      <c r="C83" s="2"/>
      <c r="D83" s="2"/>
      <c r="E83" s="2"/>
      <c r="F83" s="6"/>
      <c r="G83" s="6"/>
      <c r="H83" s="6"/>
      <c r="I83" s="6"/>
      <c r="Z83" s="87"/>
    </row>
    <row r="84" spans="2:27" s="1" customFormat="1">
      <c r="B84" s="2"/>
      <c r="C84" s="42"/>
      <c r="D84" s="42"/>
      <c r="E84" s="42"/>
      <c r="F84" s="5"/>
      <c r="G84" s="5"/>
      <c r="H84" s="5"/>
      <c r="I84" s="5"/>
      <c r="Z84" s="87"/>
    </row>
    <row r="85" spans="2:27" s="1" customFormat="1">
      <c r="C85" s="2"/>
      <c r="D85" s="2"/>
      <c r="E85" s="2"/>
      <c r="F85" s="6"/>
      <c r="G85" s="6"/>
      <c r="H85" s="6"/>
      <c r="I85" s="6"/>
      <c r="Z85" s="87"/>
    </row>
    <row r="86" spans="2:27" s="1" customFormat="1">
      <c r="C86" s="2"/>
      <c r="D86" s="2"/>
      <c r="E86" s="2"/>
      <c r="F86" s="6"/>
      <c r="G86" s="6"/>
      <c r="H86" s="6"/>
      <c r="I86" s="6"/>
      <c r="Z86" s="87"/>
    </row>
    <row r="87" spans="2:27" s="1" customFormat="1">
      <c r="C87" s="2"/>
      <c r="D87" s="2"/>
      <c r="E87" s="2"/>
      <c r="F87" s="6"/>
      <c r="G87" s="6"/>
      <c r="H87" s="43"/>
      <c r="I87" s="6"/>
      <c r="Z87" s="87"/>
    </row>
    <row r="88" spans="2:27" s="1" customFormat="1">
      <c r="C88" s="2"/>
      <c r="D88" s="2"/>
      <c r="E88" s="2"/>
      <c r="F88" s="6"/>
      <c r="G88" s="6"/>
      <c r="H88" s="44"/>
      <c r="I88" s="6"/>
      <c r="Z88" s="87"/>
    </row>
    <row r="89" spans="2:27" s="1" customFormat="1">
      <c r="C89" s="2"/>
      <c r="D89" s="2"/>
      <c r="E89" s="2"/>
      <c r="F89" s="6"/>
      <c r="G89" s="6"/>
      <c r="H89" s="6"/>
      <c r="I89" s="6"/>
      <c r="Z89" s="87"/>
    </row>
    <row r="90" spans="2:27" s="1" customFormat="1">
      <c r="C90" s="2"/>
      <c r="D90" s="2"/>
      <c r="E90" s="2"/>
      <c r="F90" s="6"/>
      <c r="G90" s="6"/>
      <c r="H90" s="6"/>
      <c r="I90" s="6"/>
      <c r="Z90" s="87"/>
    </row>
    <row r="91" spans="2:27" s="1" customFormat="1">
      <c r="C91" s="2"/>
      <c r="D91" s="2"/>
      <c r="E91" s="2"/>
      <c r="F91" s="6"/>
      <c r="G91" s="6"/>
      <c r="H91" s="6"/>
      <c r="I91" s="6"/>
      <c r="Z91" s="87"/>
    </row>
    <row r="92" spans="2:27" s="1" customFormat="1">
      <c r="C92" s="2"/>
      <c r="D92" s="2"/>
      <c r="E92" s="2"/>
      <c r="F92" s="6"/>
      <c r="G92" s="6"/>
      <c r="H92" s="6"/>
      <c r="I92" s="6"/>
      <c r="Z92" s="87"/>
    </row>
    <row r="93" spans="2:27" s="1" customFormat="1">
      <c r="C93" s="2"/>
      <c r="D93" s="2"/>
      <c r="E93" s="2"/>
      <c r="F93" s="6"/>
      <c r="G93" s="6"/>
      <c r="H93" s="6"/>
      <c r="I93" s="6"/>
      <c r="Z93" s="87"/>
    </row>
    <row r="94" spans="2:27" s="1" customFormat="1">
      <c r="C94" s="2"/>
      <c r="D94" s="2"/>
      <c r="E94" s="2"/>
      <c r="F94" s="6"/>
      <c r="G94" s="6"/>
      <c r="H94" s="6"/>
      <c r="I94" s="6"/>
      <c r="Z94" s="87"/>
    </row>
    <row r="95" spans="2:27" s="1" customFormat="1">
      <c r="C95" s="2"/>
      <c r="D95" s="2"/>
      <c r="E95" s="2"/>
      <c r="F95" s="6"/>
      <c r="G95" s="6"/>
      <c r="H95" s="6"/>
      <c r="I95" s="6"/>
      <c r="Z95" s="87"/>
    </row>
    <row r="96" spans="2:27" s="1" customFormat="1">
      <c r="C96" s="2"/>
      <c r="D96" s="2"/>
      <c r="E96" s="2"/>
      <c r="F96" s="6"/>
      <c r="G96" s="6"/>
      <c r="H96" s="6"/>
      <c r="I96" s="6"/>
      <c r="Z96" s="87"/>
    </row>
    <row r="97" spans="3:26" s="1" customFormat="1">
      <c r="C97" s="2"/>
      <c r="D97" s="2"/>
      <c r="E97" s="2"/>
      <c r="F97" s="6"/>
      <c r="G97" s="6"/>
      <c r="H97" s="6"/>
      <c r="I97" s="6"/>
      <c r="Z97" s="87"/>
    </row>
    <row r="98" spans="3:26" s="1" customFormat="1">
      <c r="C98" s="2"/>
      <c r="D98" s="2"/>
      <c r="E98" s="2"/>
      <c r="F98" s="6"/>
      <c r="G98" s="6"/>
      <c r="H98" s="6"/>
      <c r="I98" s="6"/>
      <c r="Z98" s="87"/>
    </row>
    <row r="99" spans="3:26" s="1" customFormat="1">
      <c r="C99" s="2"/>
      <c r="D99" s="2"/>
      <c r="E99" s="2"/>
      <c r="F99" s="6"/>
      <c r="G99" s="6"/>
      <c r="H99" s="6"/>
      <c r="I99" s="6"/>
      <c r="Z99" s="87"/>
    </row>
    <row r="100" spans="3:26" s="1" customFormat="1">
      <c r="C100" s="2"/>
      <c r="D100" s="2"/>
      <c r="E100" s="2"/>
      <c r="F100" s="6"/>
      <c r="G100" s="6"/>
      <c r="H100" s="6"/>
      <c r="I100" s="6"/>
      <c r="Z100" s="87"/>
    </row>
    <row r="101" spans="3:26" s="1" customFormat="1">
      <c r="C101" s="2"/>
      <c r="D101" s="2"/>
      <c r="E101" s="2"/>
      <c r="F101" s="6"/>
      <c r="G101" s="6"/>
      <c r="H101" s="6"/>
      <c r="I101" s="6"/>
      <c r="Z101" s="87"/>
    </row>
    <row r="102" spans="3:26" s="1" customFormat="1">
      <c r="C102" s="2"/>
      <c r="D102" s="2"/>
      <c r="E102" s="2"/>
      <c r="F102" s="6"/>
      <c r="G102" s="6"/>
      <c r="H102" s="6"/>
      <c r="I102" s="6"/>
      <c r="Z102" s="87"/>
    </row>
    <row r="103" spans="3:26" s="1" customFormat="1">
      <c r="C103" s="2"/>
      <c r="D103" s="2"/>
      <c r="E103" s="2"/>
      <c r="F103" s="6"/>
      <c r="G103" s="6"/>
      <c r="H103" s="6"/>
      <c r="I103" s="6"/>
      <c r="Z103" s="87"/>
    </row>
    <row r="104" spans="3:26" s="1" customFormat="1">
      <c r="C104" s="2"/>
      <c r="D104" s="2"/>
      <c r="E104" s="2"/>
      <c r="F104" s="6"/>
      <c r="G104" s="6"/>
      <c r="H104" s="6"/>
      <c r="I104" s="6"/>
      <c r="Z104" s="87"/>
    </row>
    <row r="105" spans="3:26" s="1" customFormat="1">
      <c r="C105" s="2"/>
      <c r="D105" s="2"/>
      <c r="E105" s="2"/>
      <c r="F105" s="6"/>
      <c r="G105" s="6"/>
      <c r="H105" s="6"/>
      <c r="I105" s="6"/>
      <c r="Z105" s="87"/>
    </row>
    <row r="106" spans="3:26" s="1" customFormat="1">
      <c r="C106" s="2"/>
      <c r="D106" s="2"/>
      <c r="E106" s="2"/>
      <c r="F106" s="6"/>
      <c r="G106" s="6"/>
      <c r="H106" s="6"/>
      <c r="I106" s="6"/>
      <c r="Z106" s="87"/>
    </row>
    <row r="107" spans="3:26" s="1" customFormat="1">
      <c r="C107" s="2"/>
      <c r="D107" s="2"/>
      <c r="E107" s="2"/>
      <c r="F107" s="6"/>
      <c r="G107" s="6"/>
      <c r="H107" s="6"/>
      <c r="I107" s="6"/>
      <c r="Z107" s="87"/>
    </row>
    <row r="108" spans="3:26" s="1" customFormat="1">
      <c r="C108" s="2"/>
      <c r="D108" s="2"/>
      <c r="E108" s="2"/>
      <c r="F108" s="6"/>
      <c r="G108" s="6"/>
      <c r="H108" s="6"/>
      <c r="I108" s="6"/>
      <c r="Z108" s="87"/>
    </row>
    <row r="109" spans="3:26" s="1" customFormat="1">
      <c r="C109" s="2"/>
      <c r="D109" s="2"/>
      <c r="E109" s="2"/>
      <c r="F109" s="6"/>
      <c r="G109" s="6"/>
      <c r="H109" s="6"/>
      <c r="I109" s="6"/>
      <c r="Z109" s="87"/>
    </row>
    <row r="110" spans="3:26" s="1" customFormat="1">
      <c r="C110" s="2"/>
      <c r="D110" s="2"/>
      <c r="E110" s="2"/>
      <c r="F110" s="6"/>
      <c r="G110" s="6"/>
      <c r="H110" s="6"/>
      <c r="I110" s="6"/>
      <c r="Z110" s="87"/>
    </row>
    <row r="111" spans="3:26" s="1" customFormat="1">
      <c r="C111" s="2"/>
      <c r="D111" s="2"/>
      <c r="E111" s="2"/>
      <c r="F111" s="6"/>
      <c r="G111" s="6"/>
      <c r="H111" s="6"/>
      <c r="I111" s="6"/>
      <c r="Z111" s="87"/>
    </row>
    <row r="112" spans="3:26" s="1" customFormat="1">
      <c r="C112" s="2"/>
      <c r="D112" s="2"/>
      <c r="E112" s="2"/>
      <c r="F112" s="6"/>
      <c r="G112" s="6"/>
      <c r="H112" s="6"/>
      <c r="I112" s="6"/>
      <c r="Z112" s="87"/>
    </row>
    <row r="113" spans="3:26" s="1" customFormat="1">
      <c r="C113" s="2"/>
      <c r="D113" s="2"/>
      <c r="E113" s="2"/>
      <c r="F113" s="6"/>
      <c r="G113" s="6"/>
      <c r="H113" s="6"/>
      <c r="I113" s="6"/>
      <c r="Z113" s="87"/>
    </row>
    <row r="114" spans="3:26" s="1" customFormat="1">
      <c r="C114" s="2"/>
      <c r="D114" s="2"/>
      <c r="E114" s="2"/>
      <c r="F114" s="6"/>
      <c r="G114" s="6"/>
      <c r="H114" s="6"/>
      <c r="I114" s="6"/>
      <c r="Z114" s="87"/>
    </row>
    <row r="115" spans="3:26" s="1" customFormat="1">
      <c r="C115" s="2"/>
      <c r="D115" s="2"/>
      <c r="E115" s="2"/>
      <c r="F115" s="6"/>
      <c r="G115" s="6"/>
      <c r="H115" s="6"/>
      <c r="I115" s="6"/>
      <c r="Z115" s="87"/>
    </row>
    <row r="116" spans="3:26" s="1" customFormat="1">
      <c r="C116" s="2"/>
      <c r="D116" s="2"/>
      <c r="E116" s="2"/>
      <c r="F116" s="6"/>
      <c r="G116" s="6"/>
      <c r="H116" s="6"/>
      <c r="I116" s="6"/>
      <c r="Z116" s="87"/>
    </row>
    <row r="117" spans="3:26" s="1" customFormat="1">
      <c r="C117" s="2"/>
      <c r="D117" s="2"/>
      <c r="E117" s="2"/>
      <c r="F117" s="6"/>
      <c r="G117" s="6"/>
      <c r="H117" s="6"/>
      <c r="I117" s="6"/>
      <c r="Z117" s="87"/>
    </row>
    <row r="118" spans="3:26" s="1" customFormat="1">
      <c r="C118" s="2"/>
      <c r="D118" s="2"/>
      <c r="E118" s="2"/>
      <c r="F118" s="6"/>
      <c r="G118" s="6"/>
      <c r="H118" s="6"/>
      <c r="I118" s="6"/>
      <c r="Z118" s="87"/>
    </row>
    <row r="119" spans="3:26" s="1" customFormat="1">
      <c r="C119" s="2"/>
      <c r="D119" s="2"/>
      <c r="E119" s="2"/>
      <c r="F119" s="6"/>
      <c r="G119" s="6"/>
      <c r="H119" s="6"/>
      <c r="I119" s="6"/>
      <c r="Z119" s="87"/>
    </row>
    <row r="120" spans="3:26" s="1" customFormat="1">
      <c r="C120" s="2"/>
      <c r="D120" s="2"/>
      <c r="E120" s="2"/>
      <c r="F120" s="6"/>
      <c r="G120" s="6"/>
      <c r="H120" s="6"/>
      <c r="I120" s="6"/>
      <c r="Z120" s="87"/>
    </row>
    <row r="121" spans="3:26" s="1" customFormat="1">
      <c r="C121" s="2"/>
      <c r="D121" s="2"/>
      <c r="E121" s="2"/>
      <c r="F121" s="6"/>
      <c r="G121" s="6"/>
      <c r="H121" s="6"/>
      <c r="I121" s="6"/>
      <c r="Z121" s="87"/>
    </row>
    <row r="122" spans="3:26" s="1" customFormat="1">
      <c r="C122" s="2"/>
      <c r="D122" s="2"/>
      <c r="E122" s="2"/>
      <c r="F122" s="6"/>
      <c r="G122" s="6"/>
      <c r="H122" s="6"/>
      <c r="I122" s="6"/>
      <c r="Z122" s="87"/>
    </row>
    <row r="123" spans="3:26" s="1" customFormat="1">
      <c r="C123" s="2"/>
      <c r="D123" s="2"/>
      <c r="E123" s="2"/>
      <c r="F123" s="6"/>
      <c r="G123" s="6"/>
      <c r="H123" s="6"/>
      <c r="I123" s="6"/>
      <c r="Z123" s="87"/>
    </row>
    <row r="124" spans="3:26" s="1" customFormat="1">
      <c r="C124" s="2"/>
      <c r="D124" s="2"/>
      <c r="E124" s="2"/>
      <c r="F124" s="6"/>
      <c r="G124" s="6"/>
      <c r="H124" s="6"/>
      <c r="I124" s="6"/>
      <c r="Z124" s="87"/>
    </row>
    <row r="125" spans="3:26" s="1" customFormat="1">
      <c r="C125" s="2"/>
      <c r="D125" s="2"/>
      <c r="E125" s="2"/>
      <c r="F125" s="6"/>
      <c r="G125" s="6"/>
      <c r="H125" s="6"/>
      <c r="I125" s="6"/>
      <c r="Z125" s="87"/>
    </row>
    <row r="126" spans="3:26" s="1" customFormat="1">
      <c r="C126" s="2"/>
      <c r="D126" s="2"/>
      <c r="E126" s="2"/>
      <c r="F126" s="6"/>
      <c r="G126" s="6"/>
      <c r="H126" s="6"/>
      <c r="I126" s="6"/>
      <c r="Z126" s="87"/>
    </row>
    <row r="127" spans="3:26" s="1" customFormat="1">
      <c r="C127" s="2"/>
      <c r="D127" s="2"/>
      <c r="E127" s="2"/>
      <c r="F127" s="6"/>
      <c r="G127" s="6"/>
      <c r="H127" s="6"/>
      <c r="I127" s="6"/>
      <c r="Z127" s="87"/>
    </row>
    <row r="128" spans="3:26" s="1" customFormat="1">
      <c r="C128" s="2"/>
      <c r="D128" s="2"/>
      <c r="E128" s="2"/>
      <c r="F128" s="6"/>
      <c r="G128" s="6"/>
      <c r="H128" s="6"/>
      <c r="I128" s="6"/>
      <c r="Z128" s="87"/>
    </row>
    <row r="129" spans="3:26" s="1" customFormat="1">
      <c r="C129" s="2"/>
      <c r="D129" s="2"/>
      <c r="E129" s="2"/>
      <c r="F129" s="6"/>
      <c r="G129" s="6"/>
      <c r="H129" s="6"/>
      <c r="I129" s="6"/>
      <c r="Z129" s="87"/>
    </row>
    <row r="130" spans="3:26" s="1" customFormat="1">
      <c r="C130" s="2"/>
      <c r="D130" s="2"/>
      <c r="E130" s="2"/>
      <c r="F130" s="6"/>
      <c r="G130" s="6"/>
      <c r="H130" s="6"/>
      <c r="I130" s="6"/>
      <c r="Z130" s="87"/>
    </row>
    <row r="131" spans="3:26" s="1" customFormat="1">
      <c r="C131" s="2"/>
      <c r="D131" s="2"/>
      <c r="E131" s="2"/>
      <c r="F131" s="6"/>
      <c r="G131" s="6"/>
      <c r="H131" s="6"/>
      <c r="I131" s="6"/>
      <c r="Z131" s="87"/>
    </row>
    <row r="132" spans="3:26" s="1" customFormat="1">
      <c r="C132" s="2"/>
      <c r="D132" s="2"/>
      <c r="E132" s="2"/>
      <c r="F132" s="6"/>
      <c r="G132" s="6"/>
      <c r="H132" s="6"/>
      <c r="I132" s="6"/>
      <c r="Z132" s="87"/>
    </row>
    <row r="133" spans="3:26" s="1" customFormat="1">
      <c r="C133" s="2"/>
      <c r="D133" s="2"/>
      <c r="E133" s="2"/>
      <c r="F133" s="6"/>
      <c r="G133" s="6"/>
      <c r="H133" s="6"/>
      <c r="I133" s="6"/>
      <c r="Z133" s="87"/>
    </row>
    <row r="134" spans="3:26" s="1" customFormat="1">
      <c r="C134" s="2"/>
      <c r="D134" s="2"/>
      <c r="E134" s="2"/>
      <c r="F134" s="6"/>
      <c r="G134" s="6"/>
      <c r="H134" s="6"/>
      <c r="I134" s="6"/>
      <c r="Z134" s="87"/>
    </row>
    <row r="135" spans="3:26" s="1" customFormat="1">
      <c r="C135" s="2"/>
      <c r="D135" s="2"/>
      <c r="E135" s="2"/>
      <c r="F135" s="6"/>
      <c r="G135" s="6"/>
      <c r="H135" s="6"/>
      <c r="I135" s="6"/>
      <c r="Z135" s="87"/>
    </row>
    <row r="136" spans="3:26" s="1" customFormat="1">
      <c r="C136" s="2"/>
      <c r="D136" s="2"/>
      <c r="E136" s="2"/>
      <c r="F136" s="6"/>
      <c r="G136" s="6"/>
      <c r="H136" s="6"/>
      <c r="I136" s="6"/>
      <c r="Z136" s="87"/>
    </row>
    <row r="137" spans="3:26" s="1" customFormat="1">
      <c r="C137" s="2"/>
      <c r="D137" s="2"/>
      <c r="E137" s="2"/>
      <c r="F137" s="6"/>
      <c r="G137" s="6"/>
      <c r="H137" s="6"/>
      <c r="I137" s="6"/>
      <c r="Z137" s="87"/>
    </row>
    <row r="138" spans="3:26" s="1" customFormat="1">
      <c r="C138" s="2"/>
      <c r="D138" s="2"/>
      <c r="E138" s="2"/>
      <c r="F138" s="6"/>
      <c r="G138" s="6"/>
      <c r="H138" s="6"/>
      <c r="I138" s="6"/>
      <c r="Z138" s="87"/>
    </row>
    <row r="139" spans="3:26" s="1" customFormat="1">
      <c r="C139" s="2"/>
      <c r="D139" s="2"/>
      <c r="E139" s="2"/>
      <c r="F139" s="6"/>
      <c r="G139" s="6"/>
      <c r="H139" s="6"/>
      <c r="I139" s="6"/>
      <c r="Z139" s="87"/>
    </row>
    <row r="140" spans="3:26" s="1" customFormat="1">
      <c r="C140" s="2"/>
      <c r="D140" s="2"/>
      <c r="E140" s="2"/>
      <c r="F140" s="6"/>
      <c r="G140" s="6"/>
      <c r="H140" s="6"/>
      <c r="I140" s="6"/>
      <c r="Z140" s="87"/>
    </row>
    <row r="141" spans="3:26" s="1" customFormat="1">
      <c r="C141" s="2"/>
      <c r="D141" s="2"/>
      <c r="E141" s="2"/>
      <c r="F141" s="6"/>
      <c r="G141" s="6"/>
      <c r="H141" s="6"/>
      <c r="I141" s="6"/>
      <c r="Z141" s="87"/>
    </row>
    <row r="142" spans="3:26" s="1" customFormat="1">
      <c r="C142" s="2"/>
      <c r="D142" s="2"/>
      <c r="E142" s="2"/>
      <c r="F142" s="6"/>
      <c r="G142" s="6"/>
      <c r="H142" s="6"/>
      <c r="I142" s="6"/>
      <c r="Z142" s="87"/>
    </row>
    <row r="143" spans="3:26" s="1" customFormat="1">
      <c r="C143" s="2"/>
      <c r="D143" s="2"/>
      <c r="E143" s="2"/>
      <c r="F143" s="6"/>
      <c r="G143" s="6"/>
      <c r="H143" s="6"/>
      <c r="I143" s="6"/>
      <c r="Z143" s="87"/>
    </row>
    <row r="144" spans="3:26" s="1" customFormat="1">
      <c r="C144" s="2"/>
      <c r="D144" s="2"/>
      <c r="E144" s="2"/>
      <c r="F144" s="6"/>
      <c r="G144" s="6"/>
      <c r="H144" s="6"/>
      <c r="I144" s="6"/>
      <c r="Z144" s="87"/>
    </row>
    <row r="145" spans="3:26" s="1" customFormat="1">
      <c r="C145" s="2"/>
      <c r="D145" s="2"/>
      <c r="E145" s="2"/>
      <c r="F145" s="6"/>
      <c r="G145" s="6"/>
      <c r="H145" s="6"/>
      <c r="I145" s="6"/>
      <c r="Z145" s="87"/>
    </row>
    <row r="146" spans="3:26" s="1" customFormat="1">
      <c r="C146" s="2"/>
      <c r="D146" s="2"/>
      <c r="E146" s="2"/>
      <c r="F146" s="6"/>
      <c r="G146" s="6"/>
      <c r="H146" s="6"/>
      <c r="I146" s="6"/>
      <c r="Z146" s="87"/>
    </row>
    <row r="147" spans="3:26" s="1" customFormat="1">
      <c r="C147" s="2"/>
      <c r="D147" s="2"/>
      <c r="E147" s="2"/>
      <c r="F147" s="6"/>
      <c r="G147" s="6"/>
      <c r="H147" s="6"/>
      <c r="I147" s="6"/>
      <c r="Z147" s="87"/>
    </row>
    <row r="148" spans="3:26">
      <c r="F148" s="45"/>
      <c r="G148" s="45"/>
      <c r="H148" s="45"/>
      <c r="I148" s="45"/>
    </row>
    <row r="149" spans="3:26">
      <c r="F149" s="45"/>
      <c r="G149" s="45"/>
      <c r="H149" s="45"/>
      <c r="I149" s="45"/>
    </row>
    <row r="150" spans="3:26">
      <c r="F150" s="45"/>
      <c r="G150" s="45"/>
      <c r="H150" s="45"/>
      <c r="I150" s="45"/>
    </row>
    <row r="151" spans="3:26">
      <c r="F151" s="45"/>
      <c r="G151" s="45"/>
      <c r="H151" s="45"/>
      <c r="I151" s="45"/>
    </row>
    <row r="152" spans="3:26">
      <c r="F152" s="45"/>
      <c r="G152" s="45"/>
      <c r="H152" s="45"/>
      <c r="I152" s="45"/>
    </row>
    <row r="153" spans="3:26">
      <c r="F153" s="45"/>
      <c r="G153" s="45"/>
      <c r="H153" s="45"/>
      <c r="I153" s="45"/>
    </row>
    <row r="154" spans="3:26">
      <c r="F154" s="45"/>
      <c r="G154" s="45"/>
      <c r="H154" s="45"/>
      <c r="I154" s="45"/>
    </row>
    <row r="155" spans="3:26">
      <c r="F155" s="45"/>
      <c r="G155" s="45"/>
      <c r="H155" s="45"/>
      <c r="I155" s="45"/>
    </row>
    <row r="156" spans="3:26">
      <c r="F156" s="45"/>
      <c r="G156" s="45"/>
      <c r="H156" s="45"/>
      <c r="I156" s="45"/>
    </row>
    <row r="157" spans="3:26">
      <c r="F157" s="45"/>
      <c r="G157" s="45"/>
      <c r="H157" s="45"/>
      <c r="I157" s="45"/>
    </row>
    <row r="158" spans="3:26">
      <c r="F158" s="45"/>
      <c r="G158" s="45"/>
      <c r="H158" s="45"/>
      <c r="I158" s="45"/>
    </row>
    <row r="159" spans="3:26">
      <c r="F159" s="45"/>
      <c r="G159" s="45"/>
      <c r="H159" s="45"/>
      <c r="I159" s="45"/>
    </row>
    <row r="160" spans="3:26">
      <c r="F160" s="45"/>
      <c r="G160" s="45"/>
      <c r="H160" s="45"/>
      <c r="I160" s="45"/>
    </row>
    <row r="161" spans="6:9">
      <c r="F161" s="45"/>
      <c r="G161" s="45"/>
      <c r="H161" s="45"/>
      <c r="I161" s="45"/>
    </row>
    <row r="162" spans="6:9">
      <c r="F162" s="45"/>
      <c r="G162" s="45"/>
      <c r="H162" s="45"/>
      <c r="I162" s="45"/>
    </row>
    <row r="163" spans="6:9">
      <c r="F163" s="45"/>
      <c r="G163" s="45"/>
      <c r="H163" s="45"/>
      <c r="I163" s="45"/>
    </row>
    <row r="164" spans="6:9">
      <c r="F164" s="45"/>
      <c r="G164" s="45"/>
      <c r="H164" s="45"/>
      <c r="I164" s="45"/>
    </row>
    <row r="165" spans="6:9">
      <c r="F165" s="45"/>
      <c r="G165" s="45"/>
      <c r="H165" s="45"/>
      <c r="I165" s="45"/>
    </row>
    <row r="166" spans="6:9">
      <c r="F166" s="45"/>
      <c r="G166" s="45"/>
      <c r="H166" s="45"/>
      <c r="I166" s="45"/>
    </row>
    <row r="167" spans="6:9">
      <c r="F167" s="45"/>
      <c r="G167" s="45"/>
      <c r="H167" s="45"/>
      <c r="I167" s="45"/>
    </row>
    <row r="168" spans="6:9">
      <c r="F168" s="45"/>
      <c r="G168" s="45"/>
      <c r="H168" s="45"/>
      <c r="I168" s="45"/>
    </row>
    <row r="169" spans="6:9">
      <c r="F169" s="45"/>
      <c r="G169" s="45"/>
      <c r="H169" s="45"/>
      <c r="I169" s="45"/>
    </row>
    <row r="170" spans="6:9">
      <c r="F170" s="45"/>
      <c r="G170" s="45"/>
      <c r="H170" s="45"/>
      <c r="I170" s="45"/>
    </row>
    <row r="171" spans="6:9">
      <c r="F171" s="45"/>
      <c r="G171" s="45"/>
      <c r="H171" s="45"/>
      <c r="I171" s="45"/>
    </row>
    <row r="172" spans="6:9">
      <c r="F172" s="45"/>
      <c r="G172" s="45"/>
      <c r="H172" s="45"/>
      <c r="I172" s="45"/>
    </row>
    <row r="173" spans="6:9">
      <c r="F173" s="45"/>
      <c r="G173" s="45"/>
      <c r="H173" s="45"/>
      <c r="I173" s="45"/>
    </row>
    <row r="174" spans="6:9">
      <c r="F174" s="45"/>
      <c r="G174" s="45"/>
      <c r="H174" s="45"/>
      <c r="I174" s="45"/>
    </row>
    <row r="175" spans="6:9">
      <c r="F175" s="45"/>
      <c r="G175" s="45"/>
      <c r="H175" s="45"/>
      <c r="I175" s="45"/>
    </row>
    <row r="176" spans="6:9">
      <c r="F176" s="45"/>
      <c r="G176" s="45"/>
      <c r="H176" s="45"/>
      <c r="I176" s="45"/>
    </row>
    <row r="177" spans="6:9">
      <c r="F177" s="45"/>
      <c r="G177" s="45"/>
      <c r="H177" s="45"/>
      <c r="I177" s="45"/>
    </row>
    <row r="178" spans="6:9">
      <c r="F178" s="45"/>
      <c r="G178" s="45"/>
      <c r="H178" s="45"/>
      <c r="I178" s="45"/>
    </row>
    <row r="179" spans="6:9">
      <c r="F179" s="45"/>
      <c r="G179" s="45"/>
      <c r="H179" s="45"/>
      <c r="I179" s="45"/>
    </row>
    <row r="180" spans="6:9">
      <c r="F180" s="45"/>
      <c r="G180" s="45"/>
      <c r="H180" s="45"/>
      <c r="I180" s="45"/>
    </row>
    <row r="181" spans="6:9">
      <c r="F181" s="45"/>
      <c r="G181" s="45"/>
      <c r="H181" s="45"/>
      <c r="I181" s="45"/>
    </row>
    <row r="182" spans="6:9">
      <c r="F182" s="45"/>
      <c r="G182" s="45"/>
      <c r="H182" s="45"/>
      <c r="I182" s="45"/>
    </row>
    <row r="183" spans="6:9">
      <c r="F183" s="45"/>
      <c r="G183" s="45"/>
      <c r="H183" s="45"/>
      <c r="I183" s="45"/>
    </row>
    <row r="184" spans="6:9">
      <c r="F184" s="45"/>
      <c r="G184" s="45"/>
      <c r="H184" s="45"/>
      <c r="I184" s="45"/>
    </row>
    <row r="185" spans="6:9">
      <c r="F185" s="45"/>
      <c r="G185" s="45"/>
      <c r="H185" s="45"/>
      <c r="I185" s="45"/>
    </row>
    <row r="186" spans="6:9">
      <c r="F186" s="45"/>
      <c r="G186" s="45"/>
      <c r="H186" s="45"/>
      <c r="I186" s="45"/>
    </row>
    <row r="187" spans="6:9">
      <c r="F187" s="45"/>
      <c r="G187" s="45"/>
      <c r="H187" s="45"/>
      <c r="I187" s="45"/>
    </row>
    <row r="188" spans="6:9">
      <c r="F188" s="45"/>
      <c r="G188" s="45"/>
      <c r="H188" s="45"/>
      <c r="I188" s="45"/>
    </row>
    <row r="189" spans="6:9">
      <c r="F189" s="45"/>
      <c r="G189" s="45"/>
      <c r="H189" s="45"/>
      <c r="I189" s="45"/>
    </row>
    <row r="190" spans="6:9">
      <c r="F190" s="45"/>
      <c r="G190" s="45"/>
      <c r="H190" s="45"/>
      <c r="I190" s="45"/>
    </row>
    <row r="191" spans="6:9">
      <c r="F191" s="45"/>
      <c r="G191" s="45"/>
      <c r="H191" s="45"/>
      <c r="I191" s="45"/>
    </row>
    <row r="192" spans="6:9">
      <c r="F192" s="45"/>
      <c r="G192" s="45"/>
      <c r="H192" s="45"/>
      <c r="I192" s="45"/>
    </row>
    <row r="193" spans="6:9">
      <c r="F193" s="45"/>
      <c r="G193" s="45"/>
      <c r="H193" s="45"/>
      <c r="I193" s="45"/>
    </row>
    <row r="194" spans="6:9">
      <c r="F194" s="45"/>
      <c r="G194" s="45"/>
      <c r="H194" s="45"/>
      <c r="I194" s="45"/>
    </row>
    <row r="195" spans="6:9">
      <c r="F195" s="45"/>
      <c r="G195" s="45"/>
      <c r="H195" s="45"/>
      <c r="I195" s="45"/>
    </row>
    <row r="196" spans="6:9">
      <c r="F196" s="45"/>
      <c r="G196" s="45"/>
      <c r="H196" s="45"/>
      <c r="I196" s="45"/>
    </row>
    <row r="197" spans="6:9">
      <c r="F197" s="45"/>
      <c r="G197" s="45"/>
      <c r="H197" s="45"/>
      <c r="I197" s="45"/>
    </row>
    <row r="198" spans="6:9">
      <c r="F198" s="45"/>
      <c r="G198" s="45"/>
      <c r="H198" s="45"/>
      <c r="I198" s="45"/>
    </row>
    <row r="199" spans="6:9">
      <c r="F199" s="45"/>
      <c r="G199" s="45"/>
      <c r="H199" s="45"/>
      <c r="I199" s="45"/>
    </row>
    <row r="200" spans="6:9">
      <c r="F200" s="45"/>
      <c r="G200" s="45"/>
      <c r="H200" s="45"/>
      <c r="I200" s="45"/>
    </row>
    <row r="201" spans="6:9">
      <c r="F201" s="45"/>
      <c r="G201" s="45"/>
      <c r="H201" s="45"/>
      <c r="I201" s="45"/>
    </row>
    <row r="202" spans="6:9">
      <c r="F202" s="45"/>
      <c r="G202" s="45"/>
      <c r="H202" s="45"/>
      <c r="I202" s="45"/>
    </row>
    <row r="203" spans="6:9">
      <c r="F203" s="45"/>
      <c r="G203" s="45"/>
      <c r="H203" s="45"/>
      <c r="I203" s="45"/>
    </row>
    <row r="204" spans="6:9">
      <c r="F204" s="45"/>
      <c r="G204" s="45"/>
      <c r="H204" s="45"/>
      <c r="I204" s="45"/>
    </row>
    <row r="205" spans="6:9">
      <c r="F205" s="45"/>
      <c r="G205" s="45"/>
      <c r="H205" s="45"/>
      <c r="I205" s="45"/>
    </row>
    <row r="206" spans="6:9">
      <c r="F206" s="45"/>
      <c r="G206" s="45"/>
      <c r="H206" s="45"/>
      <c r="I206" s="45"/>
    </row>
  </sheetData>
  <mergeCells count="19">
    <mergeCell ref="A1:AB1"/>
    <mergeCell ref="A2:AB2"/>
    <mergeCell ref="I7:P7"/>
    <mergeCell ref="A9:AB9"/>
    <mergeCell ref="A10:A13"/>
    <mergeCell ref="B10:B13"/>
    <mergeCell ref="C10:I10"/>
    <mergeCell ref="J10:Z10"/>
    <mergeCell ref="I4:V4"/>
    <mergeCell ref="E44:E45"/>
    <mergeCell ref="Z66:Z70"/>
    <mergeCell ref="C66:C67"/>
    <mergeCell ref="C11:C13"/>
    <mergeCell ref="D11:D13"/>
    <mergeCell ref="H11:H12"/>
    <mergeCell ref="I11:I13"/>
    <mergeCell ref="E11:E13"/>
    <mergeCell ref="F11:F13"/>
    <mergeCell ref="G11:G13"/>
  </mergeCells>
  <phoneticPr fontId="22" type="noConversion"/>
  <pageMargins left="0" right="0.19685039370078741" top="0.19685039370078741" bottom="0.19685039370078741" header="0.51181102362204722" footer="0.51181102362204722"/>
  <pageSetup paperSize="9" scale="7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user_buh</cp:lastModifiedBy>
  <cp:lastPrinted>2015-11-11T23:38:06Z</cp:lastPrinted>
  <dcterms:created xsi:type="dcterms:W3CDTF">2015-01-14T23:05:17Z</dcterms:created>
  <dcterms:modified xsi:type="dcterms:W3CDTF">2017-02-27T23:51:39Z</dcterms:modified>
</cp:coreProperties>
</file>