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6"/>
  </bookViews>
  <sheets>
    <sheet name="план" sheetId="2" r:id="rId1"/>
  </sheets>
  <calcPr calcId="124519"/>
</workbook>
</file>

<file path=xl/calcChain.xml><?xml version="1.0" encoding="utf-8"?>
<calcChain xmlns="http://schemas.openxmlformats.org/spreadsheetml/2006/main">
  <c r="E83" i="2"/>
  <c r="H83"/>
  <c r="F83"/>
  <c r="F66"/>
  <c r="F51"/>
  <c r="F30"/>
  <c r="F46"/>
  <c r="E70"/>
  <c r="H70"/>
  <c r="F70"/>
  <c r="E72"/>
  <c r="E71"/>
  <c r="H66"/>
  <c r="H62"/>
  <c r="F62"/>
  <c r="F56"/>
  <c r="H57"/>
  <c r="H56"/>
  <c r="F57"/>
  <c r="H51"/>
  <c r="H46"/>
  <c r="E48"/>
  <c r="E49"/>
  <c r="E50"/>
  <c r="E52"/>
  <c r="E53"/>
  <c r="E54"/>
  <c r="E55"/>
  <c r="E58"/>
  <c r="E59"/>
  <c r="E60"/>
  <c r="E61"/>
  <c r="E63"/>
  <c r="E64"/>
  <c r="E65"/>
  <c r="E67"/>
  <c r="E68"/>
  <c r="E69"/>
  <c r="E47"/>
  <c r="H37"/>
  <c r="F37"/>
  <c r="E41"/>
  <c r="E39"/>
  <c r="E40"/>
  <c r="E42"/>
  <c r="E43"/>
  <c r="E44"/>
  <c r="E38"/>
  <c r="H30"/>
  <c r="E32"/>
  <c r="E33"/>
  <c r="E34"/>
  <c r="E35"/>
  <c r="E31"/>
  <c r="H24"/>
  <c r="F24"/>
  <c r="E28"/>
  <c r="E27"/>
  <c r="E26"/>
  <c r="E25"/>
  <c r="H14"/>
  <c r="F14"/>
  <c r="E23"/>
  <c r="E22"/>
  <c r="E21"/>
  <c r="E20"/>
  <c r="E19"/>
  <c r="E18"/>
  <c r="E17"/>
  <c r="E16"/>
  <c r="E15"/>
  <c r="G84"/>
  <c r="G31"/>
  <c r="G32"/>
  <c r="G33"/>
  <c r="G34"/>
  <c r="H45"/>
  <c r="H36"/>
  <c r="H29"/>
  <c r="F45"/>
  <c r="F36"/>
  <c r="F29"/>
  <c r="H13"/>
  <c r="E24"/>
  <c r="E66"/>
  <c r="E56"/>
  <c r="F13"/>
  <c r="E14"/>
  <c r="E30"/>
  <c r="G30"/>
  <c r="E37"/>
  <c r="E62"/>
  <c r="E57"/>
  <c r="E51"/>
  <c r="E46"/>
  <c r="E45"/>
  <c r="E36"/>
  <c r="E29"/>
  <c r="E13"/>
</calcChain>
</file>

<file path=xl/comments1.xml><?xml version="1.0" encoding="utf-8"?>
<comments xmlns="http://schemas.openxmlformats.org/spreadsheetml/2006/main">
  <authors>
    <author/>
  </authors>
  <commentList>
    <comment ref="AA1" authorId="0">
      <text>
        <r>
          <rPr>
            <sz val="8"/>
            <color indexed="8"/>
            <rFont val="Times New Roman"/>
            <family val="1"/>
            <charset val="204"/>
          </rPr>
          <t xml:space="preserve">***:
</t>
        </r>
      </text>
    </comment>
  </commentList>
</comments>
</file>

<file path=xl/sharedStrings.xml><?xml version="1.0" encoding="utf-8"?>
<sst xmlns="http://schemas.openxmlformats.org/spreadsheetml/2006/main" count="399" uniqueCount="226">
  <si>
    <t>I. План учебного процесса</t>
  </si>
  <si>
    <t>Распределение по семестрам</t>
  </si>
  <si>
    <t>Экзамены</t>
  </si>
  <si>
    <t>Зачеты</t>
  </si>
  <si>
    <t>Общая трудоемкость (часов)</t>
  </si>
  <si>
    <t>Кол-во аудит. часов</t>
  </si>
  <si>
    <t>Кол-во часов СРС</t>
  </si>
  <si>
    <t>min</t>
  </si>
  <si>
    <t>Иностранный язык</t>
  </si>
  <si>
    <t>Общепрофессиональные дисциплины</t>
  </si>
  <si>
    <t>Количество часов в неделю</t>
  </si>
  <si>
    <t>Количество экзаменов</t>
  </si>
  <si>
    <t>Количество зачетов</t>
  </si>
  <si>
    <t>Количество зачетов без физкультуры</t>
  </si>
  <si>
    <t>Управление культуры правительства ЕАО</t>
  </si>
  <si>
    <t>Индекс</t>
  </si>
  <si>
    <t>Название дисциплин, профессиональных модулей, междисциплинарных курсов</t>
  </si>
  <si>
    <t>Физическая культура</t>
  </si>
  <si>
    <t>История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</si>
  <si>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</si>
  <si>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</si>
  <si>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</si>
  <si>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</si>
  <si>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</si>
  <si>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</si>
  <si>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</si>
  <si>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</si>
  <si>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</si>
  <si>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</si>
  <si>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</si>
  <si>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</si>
  <si>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</si>
  <si>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</si>
  <si>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</si>
  <si>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</si>
  <si>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</si>
  <si>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</si>
  <si>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</si>
  <si>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</si>
  <si>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</si>
  <si>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</si>
  <si>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</si>
  <si>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</si>
  <si>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</si>
  <si>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ГИА 01</t>
  </si>
  <si>
    <t>Подготовка выпускной квалификационной работы</t>
  </si>
  <si>
    <t>ГИА 02</t>
  </si>
  <si>
    <t>Защита выпускной квалификационной работы</t>
  </si>
  <si>
    <t xml:space="preserve">Распределение обязательных учебных занятий по курсам и семестрам </t>
  </si>
  <si>
    <t>коды формируемых компетенций</t>
  </si>
  <si>
    <t>ОГПОБУ "Биробиджанский колледж культуры и искусств"</t>
  </si>
  <si>
    <t>ПА.00</t>
  </si>
  <si>
    <t>Промежуточная аттестация</t>
  </si>
  <si>
    <t>Максимальный объем учебной нагрузки</t>
  </si>
  <si>
    <t>ОД.00</t>
  </si>
  <si>
    <t>Литература</t>
  </si>
  <si>
    <t>Основы безопасности жизнедеятельности</t>
  </si>
  <si>
    <t>Естествознание</t>
  </si>
  <si>
    <t>39 недель</t>
  </si>
  <si>
    <t>32 недели</t>
  </si>
  <si>
    <t>3 (51)</t>
  </si>
  <si>
    <t>3 (66)</t>
  </si>
  <si>
    <t>1 (22)</t>
  </si>
  <si>
    <t>2 (32)</t>
  </si>
  <si>
    <t>1 (16)</t>
  </si>
  <si>
    <t>2 (34)</t>
  </si>
  <si>
    <t>2 (44)</t>
  </si>
  <si>
    <t>3 (48)</t>
  </si>
  <si>
    <t>набор 2016 года</t>
  </si>
  <si>
    <t>География</t>
  </si>
  <si>
    <t>17 нед</t>
  </si>
  <si>
    <t>22 нед</t>
  </si>
  <si>
    <t>16 нед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</si>
  <si>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</si>
  <si>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</si>
  <si>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</si>
  <si>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</si>
  <si>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</si>
  <si>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</si>
  <si>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</si>
  <si>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</si>
  <si>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ОК-10</t>
  </si>
  <si>
    <t>инд</t>
  </si>
  <si>
    <t>36 недель</t>
  </si>
  <si>
    <t>15 нед</t>
  </si>
  <si>
    <t>21 нед</t>
  </si>
  <si>
    <t>Общеобразовательный учебный цикл</t>
  </si>
  <si>
    <t>Учебные дисциплины</t>
  </si>
  <si>
    <t>ОД 01.01</t>
  </si>
  <si>
    <t>ОД 01.02</t>
  </si>
  <si>
    <t>ОД 01.03</t>
  </si>
  <si>
    <t>Математика и информатика</t>
  </si>
  <si>
    <t>ОД 01.04</t>
  </si>
  <si>
    <t>ОД 01.05</t>
  </si>
  <si>
    <t>ОД 01.06</t>
  </si>
  <si>
    <t>ОД 01.07</t>
  </si>
  <si>
    <t>2 (30)</t>
  </si>
  <si>
    <t>ОД 01.08</t>
  </si>
  <si>
    <t>Русский язык</t>
  </si>
  <si>
    <t>2(44)</t>
  </si>
  <si>
    <t>ОД 01.09</t>
  </si>
  <si>
    <t>Профильные учебные дисципдины</t>
  </si>
  <si>
    <t>ОД 02</t>
  </si>
  <si>
    <t>ОД 01</t>
  </si>
  <si>
    <t>ОД 02.01</t>
  </si>
  <si>
    <t>История мировой культуры</t>
  </si>
  <si>
    <t>ОК 11</t>
  </si>
  <si>
    <t>Народная музыкальная культура</t>
  </si>
  <si>
    <t>ОД 02.02</t>
  </si>
  <si>
    <t>ОД 02.03</t>
  </si>
  <si>
    <t>ОД 02.04</t>
  </si>
  <si>
    <t>Музыкальная литература (зарубежная и отечественная)</t>
  </si>
  <si>
    <t>Обществознание</t>
  </si>
  <si>
    <t>3 (45)</t>
  </si>
  <si>
    <t xml:space="preserve">Обязательная часть учебных циклов ППССЗ </t>
  </si>
  <si>
    <t>Общий гуманитарный и социально-экономический учебный цикл</t>
  </si>
  <si>
    <t>Психология общения</t>
  </si>
  <si>
    <t>1 (15)</t>
  </si>
  <si>
    <t>1 (21)</t>
  </si>
  <si>
    <t>ОГСЭ. 05</t>
  </si>
  <si>
    <t>Профессиональный учебный цикл</t>
  </si>
  <si>
    <t>Мукзыкальная литература (отечественная и зарубежная)</t>
  </si>
  <si>
    <t>Специальность 53.02.03 Инструментальное исполнительство</t>
  </si>
  <si>
    <t>Квалификация: артист, преподаватель, концертмейстер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</si>
  <si>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</si>
  <si>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</si>
  <si>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</si>
  <si>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</si>
  <si>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Музыкальная информатика</t>
  </si>
  <si>
    <t>Безопасность жизнедеятельности</t>
  </si>
  <si>
    <t>Исполнительская деятельность</t>
  </si>
  <si>
    <t>МДК. 01.01</t>
  </si>
  <si>
    <t>Специальный инструмент</t>
  </si>
  <si>
    <t>МДК. 01.02</t>
  </si>
  <si>
    <t>Ансамблевое исполнительство</t>
  </si>
  <si>
    <t>МДК. 01.03</t>
  </si>
  <si>
    <t>Дирижирование, чтение оркестровых партитур</t>
  </si>
  <si>
    <t>МДК. 01.04</t>
  </si>
  <si>
    <t xml:space="preserve">Дополнительный инструмент - фортепиано </t>
  </si>
  <si>
    <t>МДК. 01.05</t>
  </si>
  <si>
    <t>История исполнительского искусства, инструментоведение, изучение родственных инструментов</t>
  </si>
  <si>
    <t>Раздел 1</t>
  </si>
  <si>
    <t>История исполнительского искусства</t>
  </si>
  <si>
    <t>Раздел 2</t>
  </si>
  <si>
    <t>Изучение родственных инструментов</t>
  </si>
  <si>
    <t>Раздел 3</t>
  </si>
  <si>
    <t>Инструментовка</t>
  </si>
  <si>
    <t>Раздел 4</t>
  </si>
  <si>
    <t>Основы написания оркестровых партирур</t>
  </si>
  <si>
    <t>ПМ. 02</t>
  </si>
  <si>
    <t>Педагогическая деятельность</t>
  </si>
  <si>
    <t>МДК. 02.01</t>
  </si>
  <si>
    <t>Педагогические основы преподавания творческих дисциплин</t>
  </si>
  <si>
    <t>МДК. 02.02</t>
  </si>
  <si>
    <t>Учебно-методическое обеспечение учебного процесса</t>
  </si>
  <si>
    <t>Варивативная часть учебных циклов ППССЗ</t>
  </si>
  <si>
    <t>Оркестровый класс</t>
  </si>
  <si>
    <t>Основы педагогики</t>
  </si>
  <si>
    <t>Возрастная психология</t>
  </si>
  <si>
    <t>Основы организации учебного процесса</t>
  </si>
  <si>
    <t>Основы психологии музыкального восприятия</t>
  </si>
  <si>
    <t>Методика обучения игре на инструменте</t>
  </si>
  <si>
    <t>Оркестровая литература</t>
  </si>
  <si>
    <t>Основы импровизации</t>
  </si>
  <si>
    <t>Эстрадный ансамбль</t>
  </si>
  <si>
    <t>Чтение с листа</t>
  </si>
  <si>
    <t>УП. 00</t>
  </si>
  <si>
    <t>УП. 01</t>
  </si>
  <si>
    <t>Оркестр</t>
  </si>
  <si>
    <t>УП. 02</t>
  </si>
  <si>
    <t>Учебная практика по педагогической работе</t>
  </si>
  <si>
    <t>2 (42)</t>
  </si>
  <si>
    <t>3 (63)</t>
  </si>
  <si>
    <t>2 д/з</t>
  </si>
  <si>
    <t>2,3 д/з</t>
  </si>
  <si>
    <t>5 д/з</t>
  </si>
  <si>
    <t>ОК 11 ПК 1.1 - 1.8, 2.2, 2.4, 2.8</t>
  </si>
  <si>
    <t>ОК 1, 3 - 8</t>
  </si>
  <si>
    <t>ОК 1,3,4,6,8</t>
  </si>
  <si>
    <t>ОК 1 - 9 ПК 2.1 - 2.8</t>
  </si>
  <si>
    <t>ОК 4, 5, 6, 8, 9 ПК 2.8</t>
  </si>
  <si>
    <t>ОК 2-4, 6, 8</t>
  </si>
  <si>
    <t>8 д/з</t>
  </si>
  <si>
    <t>4 з, 6 д/з</t>
  </si>
  <si>
    <t>ОК 1-9, ПК 1.1, 1.3, 1.5, 2.2, 2.7</t>
  </si>
  <si>
    <t>2,4,6,8</t>
  </si>
  <si>
    <t>3(51)</t>
  </si>
  <si>
    <t>1 (17)</t>
  </si>
  <si>
    <t>ОК 1-9 ПК 1.1 - 1.8, 2.2, 2.4, 2.8</t>
  </si>
  <si>
    <t>ОК 1.1 - 1.9, ПК 1.1, 1.4, 2.2, 2.4, 2.7</t>
  </si>
  <si>
    <t>ОК 1 - 9, ПК 1.1, 1.4, 2.2, 2.7</t>
  </si>
  <si>
    <t>ОК 1 - 9, ПК 1.5, 1.8, 2.5</t>
  </si>
  <si>
    <t>ОК 1- 9, ПК 1.1 - 2.8</t>
  </si>
  <si>
    <t>ОК 1-9, ПК 1.1 - 1.8</t>
  </si>
  <si>
    <t>2(32)</t>
  </si>
  <si>
    <t>4 (64)</t>
  </si>
  <si>
    <t>4 (84)</t>
  </si>
  <si>
    <t>5 (74)</t>
  </si>
  <si>
    <t>5 (105)</t>
  </si>
  <si>
    <t>5 (80)</t>
  </si>
  <si>
    <t>6 (96)</t>
  </si>
  <si>
    <t>5 нед.</t>
  </si>
  <si>
    <t>Исполнительская практика</t>
  </si>
  <si>
    <t>ПП. 01</t>
  </si>
  <si>
    <t>ПП. 02</t>
  </si>
  <si>
    <t>Педагогическая практика</t>
  </si>
  <si>
    <t>4 нед.</t>
  </si>
  <si>
    <t>1 нед.</t>
  </si>
  <si>
    <t>13 нед.</t>
  </si>
  <si>
    <t>ГИА 03</t>
  </si>
  <si>
    <t>ГИА 04</t>
  </si>
  <si>
    <t>Государственный экзамен</t>
  </si>
  <si>
    <t>1 нед</t>
  </si>
  <si>
    <t>Государственный экзамен (по видам инструментов)</t>
  </si>
  <si>
    <t>= 4</t>
  </si>
  <si>
    <t>Всего часов обучения по учебным циклам ППССЗ</t>
  </si>
  <si>
    <t xml:space="preserve">ОК 1 - 9 ПК 1.1 - 2.8 </t>
  </si>
  <si>
    <t>3,4,5 з, 6 д/з</t>
  </si>
  <si>
    <t>6 д/з</t>
  </si>
  <si>
    <t>7 д/з</t>
  </si>
  <si>
    <t>5, 7 д/з</t>
  </si>
  <si>
    <t>3 д/з</t>
  </si>
  <si>
    <t>4 д/з</t>
  </si>
  <si>
    <t>3,5 д/з</t>
  </si>
  <si>
    <t>3,7 д/з</t>
  </si>
  <si>
    <t>2,4,6</t>
  </si>
</sst>
</file>

<file path=xl/styles.xml><?xml version="1.0" encoding="utf-8"?>
<styleSheet xmlns="http://schemas.openxmlformats.org/spreadsheetml/2006/main">
  <fonts count="3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38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/>
    <xf numFmtId="0" fontId="0" fillId="18" borderId="0" xfId="0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9" fillId="18" borderId="1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18" borderId="21" xfId="0" applyFont="1" applyFill="1" applyBorder="1" applyAlignment="1" applyProtection="1">
      <alignment horizontal="center" vertical="center" wrapText="1"/>
      <protection locked="0"/>
    </xf>
    <xf numFmtId="0" fontId="19" fillId="18" borderId="19" xfId="0" applyFont="1" applyFill="1" applyBorder="1" applyAlignment="1" applyProtection="1">
      <alignment horizontal="center" vertical="center" wrapText="1"/>
      <protection locked="0"/>
    </xf>
    <xf numFmtId="0" fontId="19" fillId="18" borderId="20" xfId="0" applyFont="1" applyFill="1" applyBorder="1" applyAlignment="1">
      <alignment horizontal="center" vertical="center"/>
    </xf>
    <xf numFmtId="1" fontId="19" fillId="18" borderId="20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5" fillId="18" borderId="20" xfId="0" applyFont="1" applyFill="1" applyBorder="1" applyAlignment="1" applyProtection="1">
      <alignment horizontal="center" vertical="center" wrapText="1"/>
      <protection locked="0"/>
    </xf>
    <xf numFmtId="0" fontId="25" fillId="18" borderId="11" xfId="0" applyFont="1" applyFill="1" applyBorder="1" applyAlignment="1" applyProtection="1">
      <alignment horizontal="center" vertical="center" wrapText="1"/>
      <protection locked="0"/>
    </xf>
    <xf numFmtId="0" fontId="25" fillId="18" borderId="19" xfId="0" applyFont="1" applyFill="1" applyBorder="1" applyAlignment="1" applyProtection="1">
      <alignment horizontal="center" vertical="center" wrapText="1"/>
      <protection locked="0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1" fontId="25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8" borderId="1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 horizontal="left" vertical="center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horizontal="left" vertical="center" wrapText="1"/>
    </xf>
    <xf numFmtId="0" fontId="19" fillId="18" borderId="11" xfId="0" applyFont="1" applyFill="1" applyBorder="1" applyAlignment="1">
      <alignment horizontal="left" vertical="center" wrapText="1"/>
    </xf>
    <xf numFmtId="0" fontId="19" fillId="18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1" fontId="19" fillId="18" borderId="17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19" fillId="18" borderId="25" xfId="0" applyNumberFormat="1" applyFont="1" applyFill="1" applyBorder="1" applyAlignment="1">
      <alignment horizontal="center" vertical="center" textRotation="255" wrapText="1"/>
    </xf>
    <xf numFmtId="1" fontId="19" fillId="18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18" borderId="27" xfId="0" applyNumberFormat="1" applyFont="1" applyFill="1" applyBorder="1" applyAlignment="1">
      <alignment horizontal="center" vertical="center" wrapText="1"/>
    </xf>
    <xf numFmtId="1" fontId="19" fillId="18" borderId="28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18" borderId="31" xfId="0" applyNumberFormat="1" applyFont="1" applyFill="1" applyBorder="1" applyAlignment="1">
      <alignment horizontal="center" vertical="center" textRotation="255" wrapText="1"/>
    </xf>
    <xf numFmtId="0" fontId="19" fillId="18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/>
    </xf>
    <xf numFmtId="0" fontId="19" fillId="18" borderId="28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25" fillId="18" borderId="31" xfId="0" applyFont="1" applyFill="1" applyBorder="1" applyAlignment="1" applyProtection="1">
      <alignment horizontal="center" vertical="center" wrapText="1"/>
      <protection locked="0"/>
    </xf>
    <xf numFmtId="0" fontId="25" fillId="18" borderId="28" xfId="0" applyFont="1" applyFill="1" applyBorder="1" applyAlignment="1" applyProtection="1">
      <alignment horizontal="center" vertical="center" wrapText="1"/>
      <protection locked="0"/>
    </xf>
    <xf numFmtId="0" fontId="19" fillId="18" borderId="17" xfId="0" applyFont="1" applyFill="1" applyBorder="1" applyAlignment="1" applyProtection="1">
      <alignment horizontal="center" vertical="center" wrapText="1"/>
      <protection locked="0"/>
    </xf>
    <xf numFmtId="0" fontId="25" fillId="18" borderId="17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 wrapText="1"/>
    </xf>
    <xf numFmtId="1" fontId="19" fillId="18" borderId="21" xfId="0" applyNumberFormat="1" applyFont="1" applyFill="1" applyBorder="1" applyAlignment="1">
      <alignment horizontal="center" vertical="center" textRotation="255" wrapText="1"/>
    </xf>
    <xf numFmtId="0" fontId="19" fillId="0" borderId="30" xfId="0" applyFont="1" applyFill="1" applyBorder="1" applyAlignment="1">
      <alignment horizontal="center" vertical="center"/>
    </xf>
    <xf numFmtId="1" fontId="19" fillId="18" borderId="31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 wrapText="1"/>
    </xf>
    <xf numFmtId="1" fontId="19" fillId="18" borderId="25" xfId="0" applyNumberFormat="1" applyFont="1" applyFill="1" applyBorder="1" applyAlignment="1">
      <alignment horizontal="center" vertical="center"/>
    </xf>
    <xf numFmtId="0" fontId="19" fillId="18" borderId="20" xfId="0" applyFont="1" applyFill="1" applyBorder="1" applyAlignment="1" applyProtection="1">
      <alignment horizontal="center" vertical="center"/>
      <protection locked="0"/>
    </xf>
    <xf numFmtId="1" fontId="19" fillId="19" borderId="11" xfId="0" applyNumberFormat="1" applyFont="1" applyFill="1" applyBorder="1" applyAlignment="1">
      <alignment horizontal="left" vertical="center"/>
    </xf>
    <xf numFmtId="0" fontId="19" fillId="19" borderId="12" xfId="0" applyFont="1" applyFill="1" applyBorder="1" applyAlignment="1">
      <alignment horizontal="center" vertical="center" wrapText="1"/>
    </xf>
    <xf numFmtId="0" fontId="19" fillId="19" borderId="20" xfId="0" applyFont="1" applyFill="1" applyBorder="1" applyAlignment="1" applyProtection="1">
      <alignment horizontal="center" vertical="center" wrapText="1"/>
      <protection locked="0"/>
    </xf>
    <xf numFmtId="0" fontId="25" fillId="19" borderId="20" xfId="0" applyFont="1" applyFill="1" applyBorder="1" applyAlignment="1" applyProtection="1">
      <alignment horizontal="center" vertical="center" wrapText="1"/>
      <protection locked="0"/>
    </xf>
    <xf numFmtId="0" fontId="25" fillId="19" borderId="11" xfId="0" applyFont="1" applyFill="1" applyBorder="1" applyAlignment="1" applyProtection="1">
      <alignment horizontal="center" vertical="center" wrapText="1"/>
      <protection locked="0"/>
    </xf>
    <xf numFmtId="0" fontId="25" fillId="19" borderId="19" xfId="0" applyFont="1" applyFill="1" applyBorder="1" applyAlignment="1" applyProtection="1">
      <alignment horizontal="center" vertical="center" wrapText="1"/>
      <protection locked="0"/>
    </xf>
    <xf numFmtId="0" fontId="19" fillId="19" borderId="19" xfId="0" applyFont="1" applyFill="1" applyBorder="1" applyAlignment="1" applyProtection="1">
      <alignment horizontal="center" vertical="center" wrapText="1"/>
      <protection locked="0"/>
    </xf>
    <xf numFmtId="0" fontId="19" fillId="19" borderId="28" xfId="0" applyFont="1" applyFill="1" applyBorder="1" applyAlignment="1" applyProtection="1">
      <alignment horizontal="center" vertical="center" wrapText="1"/>
      <protection locked="0"/>
    </xf>
    <xf numFmtId="0" fontId="19" fillId="19" borderId="17" xfId="0" applyFont="1" applyFill="1" applyBorder="1" applyAlignment="1" applyProtection="1">
      <alignment horizontal="center" vertical="center" wrapText="1"/>
      <protection locked="0"/>
    </xf>
    <xf numFmtId="1" fontId="19" fillId="19" borderId="17" xfId="0" applyNumberFormat="1" applyFont="1" applyFill="1" applyBorder="1" applyAlignment="1">
      <alignment horizontal="center" vertical="center" wrapText="1"/>
    </xf>
    <xf numFmtId="0" fontId="19" fillId="19" borderId="17" xfId="0" applyFont="1" applyFill="1" applyBorder="1" applyAlignment="1">
      <alignment horizontal="center" vertical="center"/>
    </xf>
    <xf numFmtId="1" fontId="19" fillId="19" borderId="20" xfId="0" applyNumberFormat="1" applyFont="1" applyFill="1" applyBorder="1" applyAlignment="1">
      <alignment horizontal="center" vertical="center" wrapText="1"/>
    </xf>
    <xf numFmtId="1" fontId="19" fillId="19" borderId="19" xfId="0" applyNumberFormat="1" applyFont="1" applyFill="1" applyBorder="1" applyAlignment="1">
      <alignment horizontal="center" vertical="center" wrapText="1"/>
    </xf>
    <xf numFmtId="0" fontId="26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0" xfId="0" applyFont="1" applyFill="1" applyAlignment="1">
      <alignment horizontal="center"/>
    </xf>
    <xf numFmtId="0" fontId="25" fillId="19" borderId="17" xfId="0" applyFont="1" applyFill="1" applyBorder="1" applyAlignment="1">
      <alignment horizontal="center" vertical="center" wrapText="1"/>
    </xf>
    <xf numFmtId="0" fontId="25" fillId="19" borderId="37" xfId="0" applyFont="1" applyFill="1" applyBorder="1" applyAlignment="1">
      <alignment horizontal="center" vertical="center"/>
    </xf>
    <xf numFmtId="0" fontId="19" fillId="19" borderId="16" xfId="0" applyFont="1" applyFill="1" applyBorder="1" applyAlignment="1" applyProtection="1">
      <alignment horizontal="center" vertical="center" wrapText="1"/>
      <protection locked="0"/>
    </xf>
    <xf numFmtId="0" fontId="24" fillId="19" borderId="0" xfId="0" applyFont="1" applyFill="1" applyBorder="1" applyAlignment="1" applyProtection="1">
      <alignment horizontal="center"/>
      <protection locked="0"/>
    </xf>
    <xf numFmtId="0" fontId="24" fillId="19" borderId="0" xfId="0" applyFont="1" applyFill="1" applyBorder="1" applyAlignment="1">
      <alignment horizontal="center"/>
    </xf>
    <xf numFmtId="0" fontId="24" fillId="19" borderId="0" xfId="0" applyFont="1" applyFill="1" applyBorder="1" applyAlignment="1"/>
    <xf numFmtId="0" fontId="24" fillId="19" borderId="0" xfId="0" applyFont="1" applyFill="1" applyAlignment="1">
      <alignment horizontal="center"/>
    </xf>
    <xf numFmtId="0" fontId="0" fillId="0" borderId="0" xfId="0" applyFont="1" applyFill="1" applyAlignment="1"/>
    <xf numFmtId="0" fontId="19" fillId="0" borderId="38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horizontal="center" vertical="center" wrapText="1"/>
    </xf>
    <xf numFmtId="1" fontId="19" fillId="0" borderId="40" xfId="0" applyNumberFormat="1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/>
    </xf>
    <xf numFmtId="1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5" fillId="18" borderId="44" xfId="0" applyFont="1" applyFill="1" applyBorder="1" applyAlignment="1">
      <alignment horizontal="left" vertical="center"/>
    </xf>
    <xf numFmtId="0" fontId="25" fillId="19" borderId="44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18" borderId="45" xfId="0" applyFont="1" applyFill="1" applyBorder="1" applyAlignment="1">
      <alignment horizontal="left" vertical="center"/>
    </xf>
    <xf numFmtId="0" fontId="25" fillId="18" borderId="46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/>
    </xf>
    <xf numFmtId="0" fontId="25" fillId="18" borderId="47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7" fillId="18" borderId="20" xfId="0" applyFont="1" applyFill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Fill="1" applyBorder="1" applyAlignment="1">
      <alignment horizontal="left" vertical="center" wrapText="1"/>
    </xf>
    <xf numFmtId="1" fontId="19" fillId="0" borderId="20" xfId="0" applyNumberFormat="1" applyFont="1" applyFill="1" applyBorder="1" applyAlignment="1">
      <alignment horizontal="left" vertical="center" wrapText="1"/>
    </xf>
    <xf numFmtId="0" fontId="19" fillId="18" borderId="46" xfId="0" applyFont="1" applyFill="1" applyBorder="1" applyAlignment="1">
      <alignment horizontal="left" vertical="center"/>
    </xf>
    <xf numFmtId="0" fontId="28" fillId="18" borderId="46" xfId="0" applyFont="1" applyFill="1" applyBorder="1" applyAlignment="1">
      <alignment horizontal="left" vertical="center"/>
    </xf>
    <xf numFmtId="0" fontId="28" fillId="18" borderId="23" xfId="0" applyFont="1" applyFill="1" applyBorder="1" applyAlignment="1">
      <alignment horizontal="center" vertical="center"/>
    </xf>
    <xf numFmtId="0" fontId="28" fillId="18" borderId="19" xfId="0" applyFont="1" applyFill="1" applyBorder="1" applyAlignment="1" applyProtection="1">
      <alignment horizontal="center" vertical="center" wrapText="1"/>
      <protection locked="0"/>
    </xf>
    <xf numFmtId="0" fontId="28" fillId="18" borderId="28" xfId="0" applyFont="1" applyFill="1" applyBorder="1" applyAlignment="1" applyProtection="1">
      <alignment horizontal="center" vertical="center" wrapText="1"/>
      <protection locked="0"/>
    </xf>
    <xf numFmtId="0" fontId="28" fillId="18" borderId="17" xfId="0" applyFont="1" applyFill="1" applyBorder="1" applyAlignment="1" applyProtection="1">
      <alignment horizontal="center" vertical="center" wrapText="1"/>
      <protection locked="0"/>
    </xf>
    <xf numFmtId="0" fontId="28" fillId="18" borderId="17" xfId="0" applyFont="1" applyFill="1" applyBorder="1" applyAlignment="1">
      <alignment horizontal="center" vertical="center"/>
    </xf>
    <xf numFmtId="0" fontId="28" fillId="18" borderId="28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1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vertical="center"/>
    </xf>
    <xf numFmtId="0" fontId="27" fillId="18" borderId="44" xfId="0" applyFont="1" applyFill="1" applyBorder="1" applyAlignment="1">
      <alignment horizontal="left" vertical="center"/>
    </xf>
    <xf numFmtId="0" fontId="19" fillId="19" borderId="2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1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51" xfId="0" applyFont="1" applyFill="1" applyBorder="1" applyAlignment="1">
      <alignment horizontal="center" vertical="center"/>
    </xf>
    <xf numFmtId="0" fontId="27" fillId="18" borderId="46" xfId="0" applyFont="1" applyFill="1" applyBorder="1" applyAlignment="1">
      <alignment horizontal="left" vertical="center"/>
    </xf>
    <xf numFmtId="0" fontId="27" fillId="18" borderId="23" xfId="0" applyFont="1" applyFill="1" applyBorder="1" applyAlignment="1">
      <alignment horizontal="center" vertical="center"/>
    </xf>
    <xf numFmtId="0" fontId="27" fillId="18" borderId="11" xfId="0" applyFont="1" applyFill="1" applyBorder="1" applyAlignment="1" applyProtection="1">
      <alignment horizontal="center" vertical="center" wrapText="1"/>
      <protection locked="0"/>
    </xf>
    <xf numFmtId="1" fontId="27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9" xfId="0" applyFont="1" applyFill="1" applyBorder="1" applyAlignment="1" applyProtection="1">
      <alignment horizontal="center" vertical="center" wrapText="1"/>
      <protection locked="0"/>
    </xf>
    <xf numFmtId="0" fontId="27" fillId="18" borderId="28" xfId="0" applyFont="1" applyFill="1" applyBorder="1" applyAlignment="1" applyProtection="1">
      <alignment horizontal="center" vertical="center" wrapText="1"/>
      <protection locked="0"/>
    </xf>
    <xf numFmtId="0" fontId="27" fillId="18" borderId="17" xfId="0" applyFont="1" applyFill="1" applyBorder="1" applyAlignment="1" applyProtection="1">
      <alignment horizontal="center" vertical="center" wrapText="1"/>
      <protection locked="0"/>
    </xf>
    <xf numFmtId="0" fontId="27" fillId="18" borderId="17" xfId="0" applyFont="1" applyFill="1" applyBorder="1" applyAlignment="1">
      <alignment horizontal="center" vertical="center"/>
    </xf>
    <xf numFmtId="0" fontId="27" fillId="18" borderId="28" xfId="0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18" borderId="2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18" borderId="69" xfId="0" applyFont="1" applyFill="1" applyBorder="1" applyAlignment="1">
      <alignment horizontal="center" vertical="center" wrapText="1"/>
    </xf>
    <xf numFmtId="0" fontId="19" fillId="18" borderId="70" xfId="0" applyFont="1" applyFill="1" applyBorder="1" applyAlignment="1">
      <alignment horizontal="center" vertical="center" wrapText="1"/>
    </xf>
    <xf numFmtId="0" fontId="19" fillId="19" borderId="7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19" borderId="21" xfId="0" applyFont="1" applyFill="1" applyBorder="1" applyAlignment="1" applyProtection="1">
      <alignment horizontal="center" vertical="center" wrapText="1"/>
      <protection locked="0"/>
    </xf>
    <xf numFmtId="0" fontId="25" fillId="18" borderId="27" xfId="0" applyFont="1" applyFill="1" applyBorder="1" applyAlignment="1" applyProtection="1">
      <alignment horizontal="center" vertical="center" wrapText="1"/>
      <protection locked="0"/>
    </xf>
    <xf numFmtId="0" fontId="19" fillId="19" borderId="55" xfId="0" applyFont="1" applyFill="1" applyBorder="1" applyAlignment="1" applyProtection="1">
      <alignment horizontal="center" vertical="center" wrapText="1"/>
      <protection locked="0"/>
    </xf>
    <xf numFmtId="0" fontId="19" fillId="18" borderId="71" xfId="0" applyFont="1" applyFill="1" applyBorder="1" applyAlignment="1">
      <alignment horizontal="center" vertical="center" wrapText="1"/>
    </xf>
    <xf numFmtId="0" fontId="19" fillId="18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9" fillId="19" borderId="41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27" fillId="18" borderId="41" xfId="0" applyFont="1" applyFill="1" applyBorder="1" applyAlignment="1">
      <alignment horizontal="center" vertical="center" wrapText="1"/>
    </xf>
    <xf numFmtId="0" fontId="28" fillId="18" borderId="4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19" fillId="18" borderId="67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0" fontId="27" fillId="18" borderId="20" xfId="0" applyFont="1" applyFill="1" applyBorder="1" applyAlignment="1" applyProtection="1">
      <alignment horizontal="center" vertical="center"/>
      <protection locked="0"/>
    </xf>
    <xf numFmtId="0" fontId="20" fillId="18" borderId="47" xfId="0" applyFont="1" applyFill="1" applyBorder="1" applyAlignment="1" applyProtection="1">
      <alignment vertical="center" wrapText="1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0" fontId="18" fillId="18" borderId="47" xfId="0" applyFont="1" applyFill="1" applyBorder="1" applyAlignment="1" applyProtection="1">
      <alignment vertical="center" wrapText="1"/>
      <protection locked="0"/>
    </xf>
    <xf numFmtId="0" fontId="29" fillId="18" borderId="20" xfId="0" applyFont="1" applyFill="1" applyBorder="1" applyAlignment="1" applyProtection="1">
      <alignment horizontal="center" vertical="center"/>
      <protection locked="0"/>
    </xf>
    <xf numFmtId="0" fontId="18" fillId="18" borderId="11" xfId="0" applyFont="1" applyFill="1" applyBorder="1" applyAlignment="1" applyProtection="1">
      <alignment horizontal="center" vertical="center" wrapText="1"/>
      <protection locked="0"/>
    </xf>
    <xf numFmtId="1" fontId="18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18" borderId="11" xfId="0" applyFont="1" applyFill="1" applyBorder="1" applyAlignment="1" applyProtection="1">
      <alignment horizontal="center" vertical="center" wrapText="1"/>
      <protection locked="0"/>
    </xf>
    <xf numFmtId="0" fontId="29" fillId="18" borderId="19" xfId="0" applyFont="1" applyFill="1" applyBorder="1" applyAlignment="1" applyProtection="1">
      <alignment horizontal="center" vertical="center" wrapText="1"/>
      <protection locked="0"/>
    </xf>
    <xf numFmtId="0" fontId="29" fillId="18" borderId="28" xfId="0" applyFont="1" applyFill="1" applyBorder="1" applyAlignment="1" applyProtection="1">
      <alignment horizontal="center" vertical="center" wrapText="1"/>
      <protection locked="0"/>
    </xf>
    <xf numFmtId="0" fontId="29" fillId="18" borderId="17" xfId="0" applyFont="1" applyFill="1" applyBorder="1" applyAlignment="1" applyProtection="1">
      <alignment horizontal="center" vertical="center" wrapText="1"/>
      <protection locked="0"/>
    </xf>
    <xf numFmtId="0" fontId="29" fillId="18" borderId="17" xfId="0" applyFont="1" applyFill="1" applyBorder="1" applyAlignment="1">
      <alignment horizontal="center" vertical="center"/>
    </xf>
    <xf numFmtId="0" fontId="29" fillId="18" borderId="28" xfId="0" applyFont="1" applyFill="1" applyBorder="1" applyAlignment="1">
      <alignment horizontal="center" vertical="center"/>
    </xf>
    <xf numFmtId="0" fontId="29" fillId="18" borderId="76" xfId="0" applyFont="1" applyFill="1" applyBorder="1" applyAlignment="1">
      <alignment horizontal="center" vertical="center"/>
    </xf>
    <xf numFmtId="0" fontId="29" fillId="18" borderId="46" xfId="0" applyFont="1" applyFill="1" applyBorder="1" applyAlignment="1">
      <alignment horizontal="left" vertical="center"/>
    </xf>
    <xf numFmtId="0" fontId="29" fillId="18" borderId="75" xfId="0" applyFont="1" applyFill="1" applyBorder="1" applyAlignment="1">
      <alignment horizontal="left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77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29" fillId="0" borderId="47" xfId="0" applyFont="1" applyFill="1" applyBorder="1" applyAlignment="1" applyProtection="1">
      <alignment vertical="center" wrapText="1"/>
      <protection locked="0"/>
    </xf>
    <xf numFmtId="0" fontId="29" fillId="0" borderId="23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19" borderId="19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left" vertical="center"/>
    </xf>
    <xf numFmtId="0" fontId="29" fillId="0" borderId="79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29" fillId="0" borderId="48" xfId="0" applyFont="1" applyFill="1" applyBorder="1" applyAlignment="1" applyProtection="1">
      <alignment vertical="center" wrapText="1"/>
      <protection locked="0"/>
    </xf>
    <xf numFmtId="0" fontId="20" fillId="18" borderId="83" xfId="0" applyFont="1" applyFill="1" applyBorder="1" applyAlignment="1">
      <alignment vertical="center" wrapText="1"/>
    </xf>
    <xf numFmtId="0" fontId="20" fillId="18" borderId="84" xfId="0" applyFont="1" applyFill="1" applyBorder="1" applyAlignment="1">
      <alignment vertical="center" wrapText="1"/>
    </xf>
    <xf numFmtId="0" fontId="0" fillId="19" borderId="85" xfId="0" applyFont="1" applyFill="1" applyBorder="1" applyAlignment="1">
      <alignment vertical="center" wrapText="1"/>
    </xf>
    <xf numFmtId="0" fontId="0" fillId="0" borderId="85" xfId="0" applyFont="1" applyFill="1" applyBorder="1" applyAlignment="1">
      <alignment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20" fillId="18" borderId="85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86" xfId="0" applyFont="1" applyFill="1" applyBorder="1" applyAlignment="1">
      <alignment vertical="center" wrapText="1"/>
    </xf>
    <xf numFmtId="0" fontId="20" fillId="18" borderId="16" xfId="0" applyFont="1" applyFill="1" applyBorder="1" applyAlignment="1">
      <alignment horizontal="left" vertical="center" wrapText="1"/>
    </xf>
    <xf numFmtId="0" fontId="20" fillId="18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/>
    </xf>
    <xf numFmtId="0" fontId="0" fillId="18" borderId="47" xfId="0" applyFont="1" applyFill="1" applyBorder="1" applyAlignment="1" applyProtection="1">
      <alignment vertical="center" wrapText="1"/>
      <protection locked="0"/>
    </xf>
    <xf numFmtId="0" fontId="0" fillId="0" borderId="48" xfId="0" applyFont="1" applyFill="1" applyBorder="1" applyAlignment="1" applyProtection="1">
      <alignment vertical="center" wrapText="1"/>
      <protection locked="0"/>
    </xf>
    <xf numFmtId="0" fontId="20" fillId="18" borderId="86" xfId="0" applyFont="1" applyFill="1" applyBorder="1" applyAlignment="1" applyProtection="1">
      <alignment vertical="center" wrapText="1"/>
      <protection locked="0"/>
    </xf>
    <xf numFmtId="0" fontId="0" fillId="0" borderId="86" xfId="0" applyFont="1" applyFill="1" applyBorder="1" applyAlignment="1" applyProtection="1">
      <alignment vertical="center" wrapText="1"/>
      <protection locked="0"/>
    </xf>
    <xf numFmtId="0" fontId="18" fillId="0" borderId="48" xfId="0" applyFont="1" applyFill="1" applyBorder="1" applyAlignment="1" applyProtection="1">
      <alignment vertical="center" wrapText="1"/>
      <protection locked="0"/>
    </xf>
    <xf numFmtId="0" fontId="18" fillId="0" borderId="48" xfId="0" applyFont="1" applyFill="1" applyBorder="1" applyAlignment="1" applyProtection="1">
      <alignment vertical="center"/>
    </xf>
    <xf numFmtId="0" fontId="29" fillId="0" borderId="47" xfId="0" applyFont="1" applyFill="1" applyBorder="1" applyAlignment="1" applyProtection="1">
      <alignment vertical="center"/>
    </xf>
    <xf numFmtId="0" fontId="29" fillId="0" borderId="49" xfId="0" applyFont="1" applyFill="1" applyBorder="1" applyAlignment="1" applyProtection="1">
      <alignment vertical="center"/>
    </xf>
    <xf numFmtId="0" fontId="18" fillId="19" borderId="19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1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18" fillId="19" borderId="37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87" xfId="0" applyFont="1" applyFill="1" applyBorder="1" applyAlignment="1" applyProtection="1">
      <alignment horizontal="center" vertical="center" wrapText="1"/>
      <protection locked="0"/>
    </xf>
    <xf numFmtId="0" fontId="18" fillId="0" borderId="88" xfId="0" applyFont="1" applyFill="1" applyBorder="1" applyAlignment="1" applyProtection="1">
      <alignment horizontal="center" vertical="center"/>
      <protection locked="0"/>
    </xf>
    <xf numFmtId="0" fontId="18" fillId="0" borderId="89" xfId="0" applyFont="1" applyFill="1" applyBorder="1" applyAlignment="1" applyProtection="1">
      <alignment horizontal="center" vertical="center"/>
      <protection locked="0"/>
    </xf>
    <xf numFmtId="0" fontId="18" fillId="0" borderId="90" xfId="0" applyFont="1" applyFill="1" applyBorder="1" applyAlignment="1" applyProtection="1">
      <alignment horizontal="center" vertical="center"/>
      <protection locked="0"/>
    </xf>
    <xf numFmtId="0" fontId="29" fillId="0" borderId="91" xfId="0" applyNumberFormat="1" applyFont="1" applyFill="1" applyBorder="1" applyAlignment="1" applyProtection="1">
      <alignment horizontal="center" vertical="center"/>
      <protection locked="0"/>
    </xf>
    <xf numFmtId="0" fontId="18" fillId="19" borderId="92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 locked="0"/>
    </xf>
    <xf numFmtId="1" fontId="30" fillId="0" borderId="17" xfId="0" applyNumberFormat="1" applyFont="1" applyFill="1" applyBorder="1" applyAlignment="1" applyProtection="1">
      <alignment horizontal="center" vertical="center"/>
    </xf>
    <xf numFmtId="1" fontId="30" fillId="0" borderId="28" xfId="0" applyNumberFormat="1" applyFont="1" applyFill="1" applyBorder="1" applyAlignment="1" applyProtection="1">
      <alignment horizontal="center" vertical="center"/>
    </xf>
    <xf numFmtId="1" fontId="30" fillId="0" borderId="20" xfId="0" applyNumberFormat="1" applyFont="1" applyFill="1" applyBorder="1" applyAlignment="1" applyProtection="1">
      <alignment horizontal="center" vertical="center"/>
    </xf>
    <xf numFmtId="0" fontId="29" fillId="0" borderId="81" xfId="0" applyFont="1" applyFill="1" applyBorder="1" applyAlignment="1" applyProtection="1">
      <alignment horizontal="center" vertical="center"/>
      <protection locked="0"/>
    </xf>
    <xf numFmtId="0" fontId="29" fillId="0" borderId="93" xfId="0" applyFont="1" applyFill="1" applyBorder="1" applyAlignment="1" applyProtection="1">
      <alignment horizontal="center" vertical="center"/>
      <protection locked="0"/>
    </xf>
    <xf numFmtId="0" fontId="29" fillId="0" borderId="94" xfId="0" applyFont="1" applyFill="1" applyBorder="1" applyAlignment="1" applyProtection="1">
      <alignment horizontal="center" vertical="center"/>
      <protection locked="0"/>
    </xf>
    <xf numFmtId="0" fontId="29" fillId="0" borderId="95" xfId="0" applyNumberFormat="1" applyFont="1" applyFill="1" applyBorder="1" applyAlignment="1" applyProtection="1">
      <alignment horizontal="center" vertical="center"/>
      <protection locked="0"/>
    </xf>
    <xf numFmtId="0" fontId="29" fillId="19" borderId="92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  <protection locked="0"/>
    </xf>
    <xf numFmtId="1" fontId="29" fillId="0" borderId="17" xfId="0" applyNumberFormat="1" applyFont="1" applyFill="1" applyBorder="1" applyAlignment="1" applyProtection="1">
      <alignment horizontal="center" vertical="center"/>
    </xf>
    <xf numFmtId="1" fontId="29" fillId="0" borderId="28" xfId="0" applyNumberFormat="1" applyFont="1" applyFill="1" applyBorder="1" applyAlignment="1" applyProtection="1">
      <alignment horizontal="center" vertical="center"/>
    </xf>
    <xf numFmtId="1" fontId="29" fillId="0" borderId="20" xfId="0" applyNumberFormat="1" applyFont="1" applyFill="1" applyBorder="1" applyAlignment="1" applyProtection="1">
      <alignment horizontal="center" vertical="center"/>
    </xf>
    <xf numFmtId="0" fontId="29" fillId="0" borderId="88" xfId="0" applyFont="1" applyFill="1" applyBorder="1" applyAlignment="1" applyProtection="1">
      <alignment horizontal="center" vertical="center"/>
      <protection locked="0"/>
    </xf>
    <xf numFmtId="0" fontId="29" fillId="0" borderId="89" xfId="0" applyFont="1" applyFill="1" applyBorder="1" applyAlignment="1" applyProtection="1">
      <alignment horizontal="center" vertical="center"/>
      <protection locked="0"/>
    </xf>
    <xf numFmtId="0" fontId="29" fillId="0" borderId="90" xfId="0" applyFont="1" applyFill="1" applyBorder="1" applyAlignment="1" applyProtection="1">
      <alignment horizontal="center" vertical="center"/>
      <protection locked="0"/>
    </xf>
    <xf numFmtId="0" fontId="29" fillId="0" borderId="82" xfId="0" applyFont="1" applyFill="1" applyBorder="1" applyAlignment="1" applyProtection="1">
      <alignment horizontal="center" vertical="center"/>
      <protection locked="0"/>
    </xf>
    <xf numFmtId="0" fontId="29" fillId="0" borderId="96" xfId="0" applyFont="1" applyFill="1" applyBorder="1" applyAlignment="1" applyProtection="1">
      <alignment horizontal="center" vertical="center"/>
      <protection locked="0"/>
    </xf>
    <xf numFmtId="0" fontId="29" fillId="0" borderId="97" xfId="0" applyFont="1" applyFill="1" applyBorder="1" applyAlignment="1" applyProtection="1">
      <alignment horizontal="center" vertical="center"/>
      <protection locked="0"/>
    </xf>
    <xf numFmtId="0" fontId="29" fillId="0" borderId="98" xfId="0" applyNumberFormat="1" applyFont="1" applyFill="1" applyBorder="1" applyAlignment="1" applyProtection="1">
      <alignment horizontal="center" vertical="center"/>
      <protection locked="0"/>
    </xf>
    <xf numFmtId="0" fontId="29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/>
    <xf numFmtId="0" fontId="29" fillId="18" borderId="46" xfId="0" applyFont="1" applyFill="1" applyBorder="1" applyAlignment="1">
      <alignment horizontal="left" vertical="center"/>
    </xf>
    <xf numFmtId="0" fontId="29" fillId="18" borderId="75" xfId="0" applyFont="1" applyFill="1" applyBorder="1" applyAlignment="1">
      <alignment horizontal="left" vertic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textRotation="90" wrapText="1"/>
    </xf>
    <xf numFmtId="0" fontId="19" fillId="0" borderId="60" xfId="0" applyFont="1" applyFill="1" applyBorder="1" applyAlignment="1">
      <alignment horizontal="center" vertical="center" textRotation="90" wrapText="1"/>
    </xf>
    <xf numFmtId="0" fontId="19" fillId="0" borderId="61" xfId="0" applyFont="1" applyFill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 horizontal="center" vertical="center" textRotation="90" wrapText="1"/>
    </xf>
    <xf numFmtId="0" fontId="19" fillId="0" borderId="30" xfId="0" applyFont="1" applyFill="1" applyBorder="1" applyAlignment="1">
      <alignment horizontal="center" vertical="center" textRotation="90" wrapText="1"/>
    </xf>
    <xf numFmtId="0" fontId="19" fillId="0" borderId="6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18" borderId="64" xfId="0" applyFont="1" applyFill="1" applyBorder="1" applyAlignment="1">
      <alignment horizontal="left" vertical="center" wrapText="1"/>
    </xf>
    <xf numFmtId="0" fontId="19" fillId="18" borderId="65" xfId="0" applyFont="1" applyFill="1" applyBorder="1" applyAlignment="1">
      <alignment horizontal="left" vertical="center" wrapText="1"/>
    </xf>
    <xf numFmtId="0" fontId="19" fillId="18" borderId="66" xfId="0" applyFont="1" applyFill="1" applyBorder="1" applyAlignment="1">
      <alignment horizontal="left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6"/>
  <sheetViews>
    <sheetView tabSelected="1" topLeftCell="A73" zoomScale="80" zoomScaleNormal="80" workbookViewId="0">
      <selection sqref="A1:Y93"/>
    </sheetView>
  </sheetViews>
  <sheetFormatPr defaultColWidth="9.21875" defaultRowHeight="13.2"/>
  <cols>
    <col min="1" max="1" width="9.5546875" style="176" customWidth="1"/>
    <col min="2" max="2" width="44.21875" style="3" customWidth="1"/>
    <col min="3" max="3" width="7.21875" style="4" customWidth="1"/>
    <col min="4" max="4" width="6.21875" style="29" customWidth="1"/>
    <col min="5" max="5" width="6.21875" style="4" customWidth="1"/>
    <col min="6" max="6" width="6" style="4" customWidth="1"/>
    <col min="7" max="7" width="0" style="4" hidden="1" customWidth="1"/>
    <col min="8" max="8" width="5.5546875" style="24" customWidth="1"/>
    <col min="9" max="9" width="6.21875" style="152" customWidth="1"/>
    <col min="10" max="10" width="5.44140625" style="24" customWidth="1"/>
    <col min="11" max="11" width="6" style="24" customWidth="1"/>
    <col min="12" max="12" width="6.21875" style="24" customWidth="1"/>
    <col min="13" max="13" width="6.21875" style="3" customWidth="1"/>
    <col min="14" max="14" width="5.44140625" style="3" customWidth="1"/>
    <col min="15" max="15" width="6.21875" style="3" customWidth="1"/>
    <col min="16" max="16" width="5.33203125" style="3" customWidth="1"/>
    <col min="17" max="18" width="6" style="3" customWidth="1"/>
    <col min="19" max="19" width="5.77734375" style="3" bestFit="1" customWidth="1"/>
    <col min="20" max="20" width="5.5546875" style="3" customWidth="1"/>
    <col min="21" max="21" width="6.21875" style="3" customWidth="1"/>
    <col min="22" max="23" width="5.77734375" style="3" customWidth="1"/>
    <col min="24" max="24" width="5.33203125" style="3" customWidth="1"/>
    <col min="25" max="25" width="17.88671875" style="21" customWidth="1"/>
    <col min="26" max="26" width="8.44140625" style="3" customWidth="1"/>
    <col min="27" max="27" width="6" style="3" customWidth="1"/>
    <col min="28" max="16384" width="9.21875" style="3"/>
  </cols>
  <sheetData>
    <row r="1" spans="1:27">
      <c r="A1" s="365" t="s">
        <v>14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162"/>
      <c r="AA1" s="39"/>
    </row>
    <row r="2" spans="1:27">
      <c r="A2" s="365" t="s">
        <v>50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162"/>
      <c r="AA2" s="39"/>
    </row>
    <row r="3" spans="1:27" ht="8.1" customHeight="1">
      <c r="A3" s="87"/>
      <c r="B3" s="17"/>
      <c r="C3" s="17"/>
      <c r="D3" s="86"/>
      <c r="E3" s="17"/>
      <c r="F3" s="17"/>
      <c r="G3" s="17"/>
      <c r="H3" s="17"/>
      <c r="I3" s="145"/>
      <c r="J3" s="17"/>
      <c r="K3" s="17"/>
      <c r="L3" s="17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7"/>
      <c r="Z3" s="85"/>
    </row>
    <row r="4" spans="1:27" ht="14.25" customHeight="1">
      <c r="A4" s="87"/>
      <c r="B4" s="17"/>
      <c r="C4" s="17"/>
      <c r="D4" s="86"/>
      <c r="E4" s="17"/>
      <c r="F4" s="17"/>
      <c r="G4" s="17"/>
      <c r="H4" s="340" t="s">
        <v>122</v>
      </c>
      <c r="I4" s="341"/>
      <c r="J4" s="341"/>
      <c r="K4" s="341"/>
      <c r="L4" s="341"/>
      <c r="M4" s="341"/>
      <c r="N4" s="341"/>
      <c r="O4" s="341"/>
      <c r="P4" s="341"/>
      <c r="Q4" s="342"/>
      <c r="R4" s="342"/>
      <c r="S4" s="342"/>
      <c r="T4" s="342"/>
      <c r="U4" s="342"/>
      <c r="V4" s="342"/>
      <c r="W4" s="342"/>
      <c r="X4" s="153"/>
      <c r="Y4" s="87"/>
      <c r="Z4" s="17"/>
      <c r="AA4" s="4"/>
    </row>
    <row r="5" spans="1:27" ht="14.25" customHeight="1">
      <c r="A5" s="87"/>
      <c r="B5" s="17"/>
      <c r="C5" s="17"/>
      <c r="D5" s="86"/>
      <c r="E5" s="17"/>
      <c r="F5" s="17"/>
      <c r="G5" s="17"/>
      <c r="H5" s="367" t="s">
        <v>123</v>
      </c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87"/>
      <c r="Z5" s="17"/>
      <c r="AA5" s="4"/>
    </row>
    <row r="6" spans="1:27">
      <c r="A6" s="87"/>
      <c r="B6" s="85"/>
      <c r="C6" s="17"/>
      <c r="D6" s="86"/>
      <c r="E6" s="17"/>
      <c r="F6" s="17"/>
      <c r="G6" s="17"/>
      <c r="H6" s="354" t="s">
        <v>68</v>
      </c>
      <c r="I6" s="354"/>
      <c r="J6" s="354"/>
      <c r="K6" s="354"/>
      <c r="L6" s="354"/>
      <c r="M6" s="354"/>
      <c r="N6" s="354"/>
      <c r="O6" s="354"/>
      <c r="P6" s="6"/>
      <c r="Q6" s="85"/>
      <c r="R6" s="85"/>
      <c r="S6" s="85"/>
      <c r="T6" s="85"/>
      <c r="U6" s="85"/>
      <c r="V6" s="85"/>
      <c r="W6" s="85"/>
      <c r="X6" s="85"/>
      <c r="Y6" s="87"/>
      <c r="Z6" s="85"/>
    </row>
    <row r="7" spans="1:27" ht="6.6" customHeight="1">
      <c r="A7" s="87"/>
      <c r="B7" s="85"/>
      <c r="C7" s="17"/>
      <c r="D7" s="86"/>
      <c r="E7" s="17"/>
      <c r="F7" s="17"/>
      <c r="G7" s="17"/>
      <c r="H7" s="17"/>
      <c r="I7" s="145"/>
      <c r="J7" s="17"/>
      <c r="K7" s="17"/>
      <c r="L7" s="17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7"/>
      <c r="Z7" s="85"/>
      <c r="AA7" s="7"/>
    </row>
    <row r="8" spans="1:27" s="9" customFormat="1" ht="14.4" thickBot="1">
      <c r="A8" s="366" t="s">
        <v>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163"/>
      <c r="AA8" s="40"/>
    </row>
    <row r="9" spans="1:27" s="9" customFormat="1" ht="25.5" customHeight="1" thickBot="1">
      <c r="A9" s="355" t="s">
        <v>15</v>
      </c>
      <c r="B9" s="372" t="s">
        <v>16</v>
      </c>
      <c r="C9" s="375" t="s">
        <v>1</v>
      </c>
      <c r="D9" s="375"/>
      <c r="E9" s="375"/>
      <c r="F9" s="375"/>
      <c r="G9" s="375"/>
      <c r="H9" s="376"/>
      <c r="I9" s="146"/>
      <c r="J9" s="91"/>
      <c r="K9" s="42"/>
      <c r="L9" s="42"/>
      <c r="M9" s="378" t="s">
        <v>48</v>
      </c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9"/>
      <c r="Z9" s="43"/>
      <c r="AA9" s="10"/>
    </row>
    <row r="10" spans="1:27" s="9" customFormat="1" ht="14.25" customHeight="1" thickBot="1">
      <c r="A10" s="356"/>
      <c r="B10" s="373"/>
      <c r="C10" s="348" t="s">
        <v>2</v>
      </c>
      <c r="D10" s="351" t="s">
        <v>3</v>
      </c>
      <c r="E10" s="359" t="s">
        <v>4</v>
      </c>
      <c r="F10" s="359" t="s">
        <v>5</v>
      </c>
      <c r="G10" s="377" t="s">
        <v>5</v>
      </c>
      <c r="H10" s="361" t="s">
        <v>6</v>
      </c>
      <c r="I10" s="147" t="s">
        <v>73</v>
      </c>
      <c r="J10" s="92"/>
      <c r="K10" s="90" t="s">
        <v>74</v>
      </c>
      <c r="L10" s="44"/>
      <c r="M10" s="45" t="s">
        <v>75</v>
      </c>
      <c r="N10" s="45"/>
      <c r="O10" s="45" t="s">
        <v>76</v>
      </c>
      <c r="P10" s="45"/>
      <c r="Q10" s="45" t="s">
        <v>77</v>
      </c>
      <c r="R10" s="45"/>
      <c r="S10" s="45" t="s">
        <v>78</v>
      </c>
      <c r="T10" s="45"/>
      <c r="U10" s="45" t="s">
        <v>79</v>
      </c>
      <c r="V10" s="45"/>
      <c r="W10" s="45" t="s">
        <v>80</v>
      </c>
      <c r="X10" s="45"/>
      <c r="Y10" s="46"/>
      <c r="Z10" s="43"/>
      <c r="AA10" s="10"/>
    </row>
    <row r="11" spans="1:27" s="9" customFormat="1" ht="48" customHeight="1" thickBot="1">
      <c r="A11" s="356"/>
      <c r="B11" s="373"/>
      <c r="C11" s="349"/>
      <c r="D11" s="352"/>
      <c r="E11" s="359"/>
      <c r="F11" s="359"/>
      <c r="G11" s="377"/>
      <c r="H11" s="361"/>
      <c r="I11" s="148" t="s">
        <v>70</v>
      </c>
      <c r="J11" s="89" t="s">
        <v>82</v>
      </c>
      <c r="K11" s="49" t="s">
        <v>71</v>
      </c>
      <c r="L11" s="47" t="s">
        <v>82</v>
      </c>
      <c r="M11" s="98" t="s">
        <v>84</v>
      </c>
      <c r="N11" s="89" t="s">
        <v>82</v>
      </c>
      <c r="O11" s="28" t="s">
        <v>85</v>
      </c>
      <c r="P11" s="89" t="s">
        <v>82</v>
      </c>
      <c r="Q11" s="28" t="s">
        <v>84</v>
      </c>
      <c r="R11" s="89" t="s">
        <v>82</v>
      </c>
      <c r="S11" s="28" t="s">
        <v>85</v>
      </c>
      <c r="T11" s="89" t="s">
        <v>82</v>
      </c>
      <c r="U11" s="28" t="s">
        <v>72</v>
      </c>
      <c r="V11" s="89" t="s">
        <v>82</v>
      </c>
      <c r="W11" s="28" t="s">
        <v>72</v>
      </c>
      <c r="X11" s="89" t="s">
        <v>82</v>
      </c>
      <c r="Y11" s="28" t="s">
        <v>49</v>
      </c>
      <c r="Z11" s="50"/>
      <c r="AA11" s="11"/>
    </row>
    <row r="12" spans="1:27" s="9" customFormat="1" ht="23.25" customHeight="1" thickBot="1">
      <c r="A12" s="357"/>
      <c r="B12" s="374"/>
      <c r="C12" s="350"/>
      <c r="D12" s="353"/>
      <c r="E12" s="360"/>
      <c r="F12" s="360"/>
      <c r="G12" s="35" t="s">
        <v>7</v>
      </c>
      <c r="H12" s="362"/>
      <c r="I12" s="363" t="s">
        <v>58</v>
      </c>
      <c r="J12" s="364"/>
      <c r="K12" s="359"/>
      <c r="L12" s="88"/>
      <c r="M12" s="345" t="s">
        <v>83</v>
      </c>
      <c r="N12" s="346"/>
      <c r="O12" s="358"/>
      <c r="P12" s="119"/>
      <c r="Q12" s="345" t="s">
        <v>83</v>
      </c>
      <c r="R12" s="346"/>
      <c r="S12" s="347"/>
      <c r="T12" s="69"/>
      <c r="U12" s="345" t="s">
        <v>59</v>
      </c>
      <c r="V12" s="346"/>
      <c r="W12" s="347"/>
      <c r="X12" s="52"/>
      <c r="Y12" s="53"/>
      <c r="Z12" s="54"/>
      <c r="AA12" s="10"/>
    </row>
    <row r="13" spans="1:27" s="9" customFormat="1" ht="15" customHeight="1" thickBot="1">
      <c r="A13" s="41" t="s">
        <v>54</v>
      </c>
      <c r="B13" s="283" t="s">
        <v>86</v>
      </c>
      <c r="C13" s="36"/>
      <c r="D13" s="226"/>
      <c r="E13" s="231">
        <f>E14+E24</f>
        <v>2106</v>
      </c>
      <c r="F13" s="55">
        <f>F14+F24</f>
        <v>1404</v>
      </c>
      <c r="G13" s="33"/>
      <c r="H13" s="55">
        <f>H14+H24</f>
        <v>702</v>
      </c>
      <c r="I13" s="56"/>
      <c r="J13" s="111"/>
      <c r="K13" s="117"/>
      <c r="L13" s="111"/>
      <c r="M13" s="93"/>
      <c r="N13" s="100"/>
      <c r="O13" s="110"/>
      <c r="P13" s="105"/>
      <c r="Q13" s="93"/>
      <c r="R13" s="100"/>
      <c r="S13" s="58"/>
      <c r="T13" s="93"/>
      <c r="U13" s="97"/>
      <c r="V13" s="100"/>
      <c r="W13" s="58"/>
      <c r="X13" s="58"/>
      <c r="Y13" s="59"/>
      <c r="Z13" s="54"/>
      <c r="AA13" s="10"/>
    </row>
    <row r="14" spans="1:27" s="9" customFormat="1" ht="15" customHeight="1" thickBot="1">
      <c r="A14" s="164" t="s">
        <v>103</v>
      </c>
      <c r="B14" s="284" t="s">
        <v>87</v>
      </c>
      <c r="C14" s="37"/>
      <c r="D14" s="227"/>
      <c r="E14" s="213">
        <f>SUM(E15:E23)</f>
        <v>1132</v>
      </c>
      <c r="F14" s="177">
        <f>SUM(F15:F23)</f>
        <v>756</v>
      </c>
      <c r="G14" s="33"/>
      <c r="H14" s="177">
        <f>SUM(H15:H23)</f>
        <v>376</v>
      </c>
      <c r="I14" s="56"/>
      <c r="J14" s="111"/>
      <c r="K14" s="117"/>
      <c r="L14" s="111"/>
      <c r="M14" s="93"/>
      <c r="N14" s="100"/>
      <c r="O14" s="110"/>
      <c r="P14" s="105"/>
      <c r="Q14" s="93"/>
      <c r="R14" s="100"/>
      <c r="S14" s="58"/>
      <c r="T14" s="93"/>
      <c r="U14" s="97"/>
      <c r="V14" s="100"/>
      <c r="W14" s="58"/>
      <c r="X14" s="58"/>
      <c r="Y14" s="59"/>
      <c r="Z14" s="54"/>
      <c r="AA14" s="10"/>
    </row>
    <row r="15" spans="1:27" s="144" customFormat="1" ht="15" customHeight="1" thickBot="1">
      <c r="A15" s="165" t="s">
        <v>88</v>
      </c>
      <c r="B15" s="285" t="s">
        <v>8</v>
      </c>
      <c r="C15" s="130"/>
      <c r="D15" s="228" t="s">
        <v>173</v>
      </c>
      <c r="E15" s="136">
        <f>F15+H15</f>
        <v>142</v>
      </c>
      <c r="F15" s="132">
        <v>95</v>
      </c>
      <c r="G15" s="133"/>
      <c r="H15" s="134">
        <v>47</v>
      </c>
      <c r="I15" s="135" t="s">
        <v>60</v>
      </c>
      <c r="J15" s="112"/>
      <c r="K15" s="137" t="s">
        <v>66</v>
      </c>
      <c r="L15" s="136"/>
      <c r="M15" s="138"/>
      <c r="N15" s="101"/>
      <c r="O15" s="139"/>
      <c r="P15" s="106"/>
      <c r="Q15" s="138"/>
      <c r="R15" s="101"/>
      <c r="S15" s="140"/>
      <c r="T15" s="69"/>
      <c r="U15" s="141"/>
      <c r="V15" s="101"/>
      <c r="W15" s="140"/>
      <c r="X15" s="52"/>
      <c r="Y15" s="129" t="s">
        <v>81</v>
      </c>
      <c r="Z15" s="142"/>
      <c r="AA15" s="143"/>
    </row>
    <row r="16" spans="1:27" s="144" customFormat="1" ht="15" customHeight="1" thickBot="1">
      <c r="A16" s="165" t="s">
        <v>89</v>
      </c>
      <c r="B16" s="285" t="s">
        <v>112</v>
      </c>
      <c r="C16" s="130">
        <v>2</v>
      </c>
      <c r="D16" s="228"/>
      <c r="E16" s="136">
        <f t="shared" ref="E16:E28" si="0">F16+H16</f>
        <v>117</v>
      </c>
      <c r="F16" s="132">
        <v>78</v>
      </c>
      <c r="G16" s="133"/>
      <c r="H16" s="134">
        <v>39</v>
      </c>
      <c r="I16" s="135" t="s">
        <v>65</v>
      </c>
      <c r="J16" s="112"/>
      <c r="K16" s="112" t="s">
        <v>66</v>
      </c>
      <c r="L16" s="136"/>
      <c r="M16" s="138"/>
      <c r="N16" s="101"/>
      <c r="O16" s="139"/>
      <c r="P16" s="106"/>
      <c r="Q16" s="138"/>
      <c r="R16" s="101"/>
      <c r="S16" s="140"/>
      <c r="T16" s="69"/>
      <c r="U16" s="141"/>
      <c r="V16" s="101"/>
      <c r="W16" s="140"/>
      <c r="X16" s="52"/>
      <c r="Y16" s="129" t="s">
        <v>81</v>
      </c>
      <c r="Z16" s="142"/>
      <c r="AA16" s="143"/>
    </row>
    <row r="17" spans="1:27" s="9" customFormat="1" ht="15" customHeight="1" thickBot="1">
      <c r="A17" s="166" t="s">
        <v>90</v>
      </c>
      <c r="B17" s="286" t="s">
        <v>91</v>
      </c>
      <c r="C17" s="34">
        <v>2</v>
      </c>
      <c r="D17" s="229"/>
      <c r="E17" s="136">
        <f t="shared" si="0"/>
        <v>175</v>
      </c>
      <c r="F17" s="60">
        <v>117</v>
      </c>
      <c r="G17" s="61"/>
      <c r="H17" s="62">
        <v>58</v>
      </c>
      <c r="I17" s="49" t="s">
        <v>60</v>
      </c>
      <c r="J17" s="112"/>
      <c r="K17" s="48" t="s">
        <v>61</v>
      </c>
      <c r="L17" s="112"/>
      <c r="M17" s="69"/>
      <c r="N17" s="101"/>
      <c r="O17" s="64"/>
      <c r="P17" s="106"/>
      <c r="Q17" s="69"/>
      <c r="R17" s="101"/>
      <c r="S17" s="52"/>
      <c r="T17" s="69"/>
      <c r="U17" s="51"/>
      <c r="V17" s="101"/>
      <c r="W17" s="52"/>
      <c r="X17" s="52"/>
      <c r="Y17" s="53" t="s">
        <v>81</v>
      </c>
      <c r="Z17" s="54"/>
      <c r="AA17" s="10"/>
    </row>
    <row r="18" spans="1:27" s="9" customFormat="1" ht="15" customHeight="1" thickBot="1">
      <c r="A18" s="166" t="s">
        <v>92</v>
      </c>
      <c r="B18" s="286" t="s">
        <v>57</v>
      </c>
      <c r="C18" s="34"/>
      <c r="D18" s="229" t="s">
        <v>174</v>
      </c>
      <c r="E18" s="136">
        <f t="shared" si="0"/>
        <v>106</v>
      </c>
      <c r="F18" s="60">
        <v>70</v>
      </c>
      <c r="G18" s="61"/>
      <c r="H18" s="62">
        <v>36</v>
      </c>
      <c r="I18" s="135" t="s">
        <v>65</v>
      </c>
      <c r="J18" s="112"/>
      <c r="K18" s="48" t="s">
        <v>62</v>
      </c>
      <c r="L18" s="112"/>
      <c r="M18" s="69" t="s">
        <v>117</v>
      </c>
      <c r="N18" s="101"/>
      <c r="O18" s="64"/>
      <c r="P18" s="106"/>
      <c r="Q18" s="69"/>
      <c r="R18" s="101"/>
      <c r="S18" s="52"/>
      <c r="T18" s="69"/>
      <c r="U18" s="51"/>
      <c r="V18" s="101"/>
      <c r="W18" s="52"/>
      <c r="X18" s="52"/>
      <c r="Y18" s="129" t="s">
        <v>81</v>
      </c>
      <c r="Z18" s="54"/>
      <c r="AA18" s="10"/>
    </row>
    <row r="19" spans="1:27" s="9" customFormat="1" ht="15" customHeight="1" thickBot="1">
      <c r="A19" s="166" t="s">
        <v>93</v>
      </c>
      <c r="B19" s="286" t="s">
        <v>69</v>
      </c>
      <c r="C19" s="34"/>
      <c r="D19" s="229"/>
      <c r="E19" s="136">
        <f t="shared" si="0"/>
        <v>76</v>
      </c>
      <c r="F19" s="60">
        <v>51</v>
      </c>
      <c r="G19" s="61"/>
      <c r="H19" s="62">
        <v>25</v>
      </c>
      <c r="I19" s="135" t="s">
        <v>60</v>
      </c>
      <c r="J19" s="112"/>
      <c r="K19" s="48"/>
      <c r="L19" s="112"/>
      <c r="M19" s="69"/>
      <c r="N19" s="101"/>
      <c r="O19" s="64"/>
      <c r="P19" s="106"/>
      <c r="Q19" s="69"/>
      <c r="R19" s="101"/>
      <c r="S19" s="52"/>
      <c r="T19" s="69"/>
      <c r="U19" s="51"/>
      <c r="V19" s="101"/>
      <c r="W19" s="52"/>
      <c r="X19" s="52"/>
      <c r="Y19" s="129" t="s">
        <v>81</v>
      </c>
      <c r="Z19" s="54"/>
      <c r="AA19" s="10"/>
    </row>
    <row r="20" spans="1:27" s="9" customFormat="1" ht="15" customHeight="1" thickBot="1">
      <c r="A20" s="166" t="s">
        <v>94</v>
      </c>
      <c r="B20" s="287" t="s">
        <v>17</v>
      </c>
      <c r="C20" s="34"/>
      <c r="D20" s="229" t="s">
        <v>173</v>
      </c>
      <c r="E20" s="136">
        <f t="shared" si="0"/>
        <v>117</v>
      </c>
      <c r="F20" s="60">
        <v>78</v>
      </c>
      <c r="G20" s="61"/>
      <c r="H20" s="62">
        <v>39</v>
      </c>
      <c r="I20" s="135" t="s">
        <v>65</v>
      </c>
      <c r="J20" s="112"/>
      <c r="K20" s="48" t="s">
        <v>66</v>
      </c>
      <c r="L20" s="112"/>
      <c r="M20" s="69"/>
      <c r="N20" s="101"/>
      <c r="O20" s="64"/>
      <c r="P20" s="106"/>
      <c r="Q20" s="69"/>
      <c r="R20" s="101"/>
      <c r="S20" s="52"/>
      <c r="T20" s="69"/>
      <c r="U20" s="51"/>
      <c r="V20" s="101"/>
      <c r="W20" s="52"/>
      <c r="X20" s="52"/>
      <c r="Y20" s="129" t="s">
        <v>81</v>
      </c>
      <c r="Z20" s="54"/>
      <c r="AA20" s="10"/>
    </row>
    <row r="21" spans="1:27" s="9" customFormat="1" ht="15" customHeight="1" thickBot="1">
      <c r="A21" s="166" t="s">
        <v>95</v>
      </c>
      <c r="B21" s="287" t="s">
        <v>56</v>
      </c>
      <c r="C21" s="34"/>
      <c r="D21" s="229" t="s">
        <v>175</v>
      </c>
      <c r="E21" s="136">
        <f t="shared" si="0"/>
        <v>107</v>
      </c>
      <c r="F21" s="60">
        <v>72</v>
      </c>
      <c r="G21" s="61"/>
      <c r="H21" s="62">
        <v>35</v>
      </c>
      <c r="I21" s="135"/>
      <c r="J21" s="112"/>
      <c r="K21" s="48"/>
      <c r="L21" s="113"/>
      <c r="M21" s="107"/>
      <c r="N21" s="102"/>
      <c r="O21" s="64" t="s">
        <v>171</v>
      </c>
      <c r="P21" s="106"/>
      <c r="Q21" s="106" t="s">
        <v>96</v>
      </c>
      <c r="R21" s="101"/>
      <c r="S21" s="52"/>
      <c r="T21" s="69"/>
      <c r="U21" s="51"/>
      <c r="V21" s="101"/>
      <c r="W21" s="52"/>
      <c r="X21" s="52"/>
      <c r="Y21" s="129" t="s">
        <v>81</v>
      </c>
      <c r="Z21" s="54"/>
      <c r="AA21" s="10"/>
    </row>
    <row r="22" spans="1:27" s="9" customFormat="1" ht="15" customHeight="1" thickBot="1">
      <c r="A22" s="166" t="s">
        <v>97</v>
      </c>
      <c r="B22" s="286" t="s">
        <v>98</v>
      </c>
      <c r="C22" s="34">
        <v>2</v>
      </c>
      <c r="D22" s="229"/>
      <c r="E22" s="136">
        <f t="shared" si="0"/>
        <v>117</v>
      </c>
      <c r="F22" s="60">
        <v>78</v>
      </c>
      <c r="G22" s="61"/>
      <c r="H22" s="62">
        <v>39</v>
      </c>
      <c r="I22" s="49" t="s">
        <v>65</v>
      </c>
      <c r="J22" s="112"/>
      <c r="K22" s="48" t="s">
        <v>99</v>
      </c>
      <c r="L22" s="112"/>
      <c r="M22" s="64"/>
      <c r="N22" s="101"/>
      <c r="O22" s="64"/>
      <c r="P22" s="106"/>
      <c r="Q22" s="69"/>
      <c r="R22" s="101"/>
      <c r="S22" s="52"/>
      <c r="T22" s="69"/>
      <c r="U22" s="51"/>
      <c r="V22" s="101"/>
      <c r="W22" s="52"/>
      <c r="X22" s="52"/>
      <c r="Y22" s="53" t="s">
        <v>81</v>
      </c>
      <c r="Z22" s="54"/>
      <c r="AA22" s="10"/>
    </row>
    <row r="23" spans="1:27" s="9" customFormat="1" ht="15" customHeight="1" thickBot="1">
      <c r="A23" s="166" t="s">
        <v>100</v>
      </c>
      <c r="B23" s="286" t="s">
        <v>55</v>
      </c>
      <c r="C23" s="34">
        <v>2</v>
      </c>
      <c r="D23" s="229"/>
      <c r="E23" s="136">
        <f t="shared" si="0"/>
        <v>175</v>
      </c>
      <c r="F23" s="60">
        <v>117</v>
      </c>
      <c r="G23" s="61"/>
      <c r="H23" s="62">
        <v>58</v>
      </c>
      <c r="I23" s="49" t="s">
        <v>60</v>
      </c>
      <c r="J23" s="112"/>
      <c r="K23" s="48" t="s">
        <v>61</v>
      </c>
      <c r="L23" s="112"/>
      <c r="M23" s="69"/>
      <c r="N23" s="101"/>
      <c r="O23" s="64"/>
      <c r="P23" s="106"/>
      <c r="Q23" s="69"/>
      <c r="R23" s="101"/>
      <c r="S23" s="52"/>
      <c r="T23" s="94"/>
      <c r="U23" s="51"/>
      <c r="V23" s="101"/>
      <c r="W23" s="52"/>
      <c r="X23" s="52"/>
      <c r="Y23" s="53" t="s">
        <v>81</v>
      </c>
      <c r="Z23" s="54"/>
      <c r="AA23" s="10"/>
    </row>
    <row r="24" spans="1:27" s="9" customFormat="1" ht="15" customHeight="1" thickBot="1">
      <c r="A24" s="164" t="s">
        <v>102</v>
      </c>
      <c r="B24" s="288" t="s">
        <v>101</v>
      </c>
      <c r="C24" s="37"/>
      <c r="D24" s="227"/>
      <c r="E24" s="116">
        <f>SUM(E25:E28)</f>
        <v>974</v>
      </c>
      <c r="F24" s="65">
        <f>SUM(F25:F28)</f>
        <v>648</v>
      </c>
      <c r="G24" s="66"/>
      <c r="H24" s="65">
        <f>SUM(H25:H28)</f>
        <v>326</v>
      </c>
      <c r="I24" s="56"/>
      <c r="J24" s="111"/>
      <c r="K24" s="117"/>
      <c r="L24" s="111"/>
      <c r="M24" s="93"/>
      <c r="N24" s="100"/>
      <c r="O24" s="110"/>
      <c r="P24" s="105"/>
      <c r="Q24" s="93"/>
      <c r="R24" s="100"/>
      <c r="S24" s="93"/>
      <c r="T24" s="99"/>
      <c r="U24" s="93"/>
      <c r="V24" s="100"/>
      <c r="W24" s="58"/>
      <c r="X24" s="58"/>
      <c r="Y24" s="59"/>
      <c r="Z24" s="54"/>
      <c r="AA24" s="10"/>
    </row>
    <row r="25" spans="1:27" s="9" customFormat="1" ht="15" customHeight="1" thickBot="1">
      <c r="A25" s="166" t="s">
        <v>104</v>
      </c>
      <c r="B25" s="289" t="s">
        <v>105</v>
      </c>
      <c r="C25" s="34">
        <v>3</v>
      </c>
      <c r="D25" s="229" t="s">
        <v>173</v>
      </c>
      <c r="E25" s="232">
        <f t="shared" si="0"/>
        <v>245</v>
      </c>
      <c r="F25" s="60">
        <v>162</v>
      </c>
      <c r="G25" s="61"/>
      <c r="H25" s="62">
        <v>83</v>
      </c>
      <c r="I25" s="135" t="s">
        <v>60</v>
      </c>
      <c r="J25" s="112"/>
      <c r="K25" s="48" t="s">
        <v>61</v>
      </c>
      <c r="L25" s="114"/>
      <c r="M25" s="109" t="s">
        <v>113</v>
      </c>
      <c r="N25" s="103"/>
      <c r="O25" s="119"/>
      <c r="P25" s="122"/>
      <c r="Q25" s="109"/>
      <c r="R25" s="103"/>
      <c r="S25" s="94"/>
      <c r="T25" s="103"/>
      <c r="U25" s="109"/>
      <c r="V25" s="103"/>
      <c r="W25" s="52"/>
      <c r="X25" s="52"/>
      <c r="Y25" s="178" t="s">
        <v>176</v>
      </c>
      <c r="Z25" s="54"/>
      <c r="AA25" s="10"/>
    </row>
    <row r="26" spans="1:27" s="9" customFormat="1" ht="15" customHeight="1" thickBot="1">
      <c r="A26" s="166" t="s">
        <v>108</v>
      </c>
      <c r="B26" s="290" t="s">
        <v>18</v>
      </c>
      <c r="C26" s="34"/>
      <c r="D26" s="223" t="s">
        <v>173</v>
      </c>
      <c r="E26" s="230">
        <f t="shared" si="0"/>
        <v>142</v>
      </c>
      <c r="F26" s="60">
        <v>95</v>
      </c>
      <c r="G26" s="61"/>
      <c r="H26" s="62">
        <v>47</v>
      </c>
      <c r="I26" s="135" t="s">
        <v>60</v>
      </c>
      <c r="J26" s="112"/>
      <c r="K26" s="48" t="s">
        <v>66</v>
      </c>
      <c r="L26" s="47"/>
      <c r="M26" s="108"/>
      <c r="N26" s="68"/>
      <c r="O26" s="124"/>
      <c r="P26" s="125"/>
      <c r="Q26" s="108"/>
      <c r="R26" s="68"/>
      <c r="S26" s="108"/>
      <c r="T26" s="68"/>
      <c r="U26" s="108"/>
      <c r="V26" s="68"/>
      <c r="W26" s="52"/>
      <c r="X26" s="126"/>
      <c r="Y26" s="53" t="s">
        <v>106</v>
      </c>
      <c r="Z26" s="54"/>
      <c r="AA26" s="10"/>
    </row>
    <row r="27" spans="1:27" s="9" customFormat="1" ht="15" customHeight="1" thickBot="1">
      <c r="A27" s="166" t="s">
        <v>109</v>
      </c>
      <c r="B27" s="286" t="s">
        <v>107</v>
      </c>
      <c r="C27" s="34">
        <v>5</v>
      </c>
      <c r="D27" s="223"/>
      <c r="E27" s="131">
        <f t="shared" si="0"/>
        <v>153</v>
      </c>
      <c r="F27" s="60">
        <v>102</v>
      </c>
      <c r="G27" s="61"/>
      <c r="H27" s="62">
        <v>51</v>
      </c>
      <c r="I27" s="135"/>
      <c r="J27" s="112"/>
      <c r="K27" s="48"/>
      <c r="L27" s="114"/>
      <c r="M27" s="95" t="s">
        <v>96</v>
      </c>
      <c r="N27" s="103"/>
      <c r="O27" s="43" t="s">
        <v>171</v>
      </c>
      <c r="P27" s="122"/>
      <c r="Q27" s="95" t="s">
        <v>96</v>
      </c>
      <c r="R27" s="103"/>
      <c r="S27" s="95"/>
      <c r="T27" s="103"/>
      <c r="U27" s="95"/>
      <c r="V27" s="103"/>
      <c r="W27" s="94"/>
      <c r="X27" s="68"/>
      <c r="Y27" s="179" t="s">
        <v>176</v>
      </c>
      <c r="Z27" s="54"/>
      <c r="AA27" s="10"/>
    </row>
    <row r="28" spans="1:27" s="9" customFormat="1" ht="15" customHeight="1" thickBot="1">
      <c r="A28" s="166" t="s">
        <v>110</v>
      </c>
      <c r="B28" s="286" t="s">
        <v>111</v>
      </c>
      <c r="C28" s="34">
        <v>3.6</v>
      </c>
      <c r="D28" s="223" t="s">
        <v>222</v>
      </c>
      <c r="E28" s="131">
        <f t="shared" si="0"/>
        <v>434</v>
      </c>
      <c r="F28" s="60">
        <v>289</v>
      </c>
      <c r="G28" s="61"/>
      <c r="H28" s="62">
        <v>145</v>
      </c>
      <c r="I28" s="135" t="s">
        <v>65</v>
      </c>
      <c r="J28" s="112"/>
      <c r="K28" s="48" t="s">
        <v>61</v>
      </c>
      <c r="L28" s="47"/>
      <c r="M28" s="108" t="s">
        <v>113</v>
      </c>
      <c r="N28" s="68"/>
      <c r="O28" s="124" t="s">
        <v>172</v>
      </c>
      <c r="P28" s="125"/>
      <c r="Q28" s="108" t="s">
        <v>113</v>
      </c>
      <c r="R28" s="68"/>
      <c r="S28" s="108" t="s">
        <v>118</v>
      </c>
      <c r="T28" s="68"/>
      <c r="U28" s="108" t="s">
        <v>64</v>
      </c>
      <c r="V28" s="68"/>
      <c r="W28" s="120"/>
      <c r="X28" s="68"/>
      <c r="Y28" s="179" t="s">
        <v>176</v>
      </c>
      <c r="Z28" s="54"/>
      <c r="AA28" s="10"/>
    </row>
    <row r="29" spans="1:27" s="9" customFormat="1" ht="15" customHeight="1" thickBot="1">
      <c r="A29" s="167"/>
      <c r="B29" s="291" t="s">
        <v>114</v>
      </c>
      <c r="C29" s="38"/>
      <c r="D29" s="233"/>
      <c r="E29" s="66">
        <f>E30+E36</f>
        <v>3919</v>
      </c>
      <c r="F29" s="66">
        <f>F30+F36</f>
        <v>2613</v>
      </c>
      <c r="G29" s="33"/>
      <c r="H29" s="66">
        <f>H30+H36</f>
        <v>1306</v>
      </c>
      <c r="I29" s="67"/>
      <c r="J29" s="116"/>
      <c r="K29" s="118"/>
      <c r="L29" s="115"/>
      <c r="M29" s="96"/>
      <c r="N29" s="104"/>
      <c r="O29" s="127"/>
      <c r="P29" s="123"/>
      <c r="Q29" s="96"/>
      <c r="R29" s="104"/>
      <c r="S29" s="96"/>
      <c r="T29" s="104"/>
      <c r="U29" s="96"/>
      <c r="V29" s="104"/>
      <c r="W29" s="121"/>
      <c r="X29" s="121"/>
      <c r="Y29" s="59"/>
      <c r="Z29" s="54"/>
      <c r="AA29" s="10"/>
    </row>
    <row r="30" spans="1:27" s="8" customFormat="1" ht="15" customHeight="1" thickBot="1">
      <c r="A30" s="168" t="s">
        <v>19</v>
      </c>
      <c r="B30" s="292" t="s">
        <v>115</v>
      </c>
      <c r="C30" s="70"/>
      <c r="D30" s="234"/>
      <c r="E30" s="65">
        <f>SUM(E31:E35)</f>
        <v>540</v>
      </c>
      <c r="F30" s="66">
        <f>F31+F32+F33+F34+F35</f>
        <v>360</v>
      </c>
      <c r="G30" s="72">
        <f>E30*0.4</f>
        <v>216</v>
      </c>
      <c r="H30" s="66">
        <f>SUM(H31:H35)</f>
        <v>180</v>
      </c>
      <c r="I30" s="67"/>
      <c r="J30" s="116"/>
      <c r="K30" s="118"/>
      <c r="L30" s="116"/>
      <c r="M30" s="110"/>
      <c r="N30" s="105"/>
      <c r="O30" s="110"/>
      <c r="P30" s="105"/>
      <c r="Q30" s="110"/>
      <c r="R30" s="105"/>
      <c r="S30" s="110"/>
      <c r="T30" s="105"/>
      <c r="U30" s="110"/>
      <c r="V30" s="105"/>
      <c r="W30" s="57"/>
      <c r="X30" s="57"/>
      <c r="Y30" s="73"/>
      <c r="Z30" s="74"/>
    </row>
    <row r="31" spans="1:27" s="8" customFormat="1" ht="15" customHeight="1" thickBot="1">
      <c r="A31" s="169" t="s">
        <v>20</v>
      </c>
      <c r="B31" s="293" t="s">
        <v>21</v>
      </c>
      <c r="C31" s="75"/>
      <c r="D31" s="223">
        <v>8</v>
      </c>
      <c r="E31" s="131">
        <f>F31+H31</f>
        <v>72</v>
      </c>
      <c r="F31" s="61">
        <v>48</v>
      </c>
      <c r="G31" s="77">
        <f>E31*0.4</f>
        <v>28.8</v>
      </c>
      <c r="H31" s="78">
        <v>24</v>
      </c>
      <c r="I31" s="49"/>
      <c r="J31" s="112"/>
      <c r="K31" s="48"/>
      <c r="L31" s="112"/>
      <c r="M31" s="64"/>
      <c r="N31" s="106"/>
      <c r="O31" s="64"/>
      <c r="P31" s="106"/>
      <c r="Q31" s="64"/>
      <c r="R31" s="106"/>
      <c r="S31" s="64"/>
      <c r="T31" s="106"/>
      <c r="U31" s="64" t="s">
        <v>63</v>
      </c>
      <c r="V31" s="106"/>
      <c r="W31" s="63" t="s">
        <v>64</v>
      </c>
      <c r="X31" s="63"/>
      <c r="Y31" s="79" t="s">
        <v>177</v>
      </c>
      <c r="Z31" s="74"/>
    </row>
    <row r="32" spans="1:27" s="8" customFormat="1" ht="15" customHeight="1" thickBot="1">
      <c r="A32" s="169" t="s">
        <v>22</v>
      </c>
      <c r="B32" s="293" t="s">
        <v>18</v>
      </c>
      <c r="C32" s="76">
        <v>3</v>
      </c>
      <c r="D32" s="235"/>
      <c r="E32" s="131">
        <f>F32+H32</f>
        <v>72</v>
      </c>
      <c r="F32" s="61">
        <v>48</v>
      </c>
      <c r="G32" s="77">
        <f>E32*0.4</f>
        <v>28.8</v>
      </c>
      <c r="H32" s="78">
        <v>24</v>
      </c>
      <c r="I32" s="49"/>
      <c r="J32" s="112"/>
      <c r="K32" s="48"/>
      <c r="L32" s="112"/>
      <c r="M32" s="64" t="s">
        <v>67</v>
      </c>
      <c r="N32" s="106"/>
      <c r="O32" s="64"/>
      <c r="P32" s="106"/>
      <c r="Q32" s="64"/>
      <c r="R32" s="106"/>
      <c r="S32" s="64"/>
      <c r="T32" s="106"/>
      <c r="U32" s="64"/>
      <c r="V32" s="106"/>
      <c r="W32" s="63"/>
      <c r="X32" s="63"/>
      <c r="Y32" s="79" t="s">
        <v>178</v>
      </c>
      <c r="Z32" s="74"/>
    </row>
    <row r="33" spans="1:27" s="8" customFormat="1" ht="15" customHeight="1" thickBot="1">
      <c r="A33" s="169" t="s">
        <v>23</v>
      </c>
      <c r="B33" s="293" t="s">
        <v>116</v>
      </c>
      <c r="C33" s="76"/>
      <c r="D33" s="236" t="s">
        <v>182</v>
      </c>
      <c r="E33" s="131">
        <f>F33+H33</f>
        <v>72</v>
      </c>
      <c r="F33" s="61">
        <v>48</v>
      </c>
      <c r="G33" s="77">
        <f>E33*0.4</f>
        <v>28.8</v>
      </c>
      <c r="H33" s="78">
        <v>24</v>
      </c>
      <c r="I33" s="49"/>
      <c r="J33" s="112"/>
      <c r="K33" s="48"/>
      <c r="L33" s="112"/>
      <c r="M33" s="64"/>
      <c r="N33" s="106"/>
      <c r="O33" s="64"/>
      <c r="P33" s="106"/>
      <c r="Q33" s="64"/>
      <c r="R33" s="106"/>
      <c r="S33" s="64"/>
      <c r="T33" s="106"/>
      <c r="U33" s="64" t="s">
        <v>63</v>
      </c>
      <c r="V33" s="106"/>
      <c r="W33" s="63" t="s">
        <v>64</v>
      </c>
      <c r="X33" s="63"/>
      <c r="Y33" s="81" t="s">
        <v>179</v>
      </c>
      <c r="Z33" s="74"/>
    </row>
    <row r="34" spans="1:27" s="8" customFormat="1" ht="23.4" customHeight="1" thickBot="1">
      <c r="A34" s="169" t="s">
        <v>24</v>
      </c>
      <c r="B34" s="293" t="s">
        <v>8</v>
      </c>
      <c r="C34" s="202"/>
      <c r="D34" s="237" t="s">
        <v>183</v>
      </c>
      <c r="E34" s="131">
        <f>F34+H34</f>
        <v>162</v>
      </c>
      <c r="F34" s="61">
        <v>108</v>
      </c>
      <c r="G34" s="77">
        <f>E34*0.4</f>
        <v>64.8</v>
      </c>
      <c r="H34" s="78">
        <v>54</v>
      </c>
      <c r="I34" s="135"/>
      <c r="J34" s="112"/>
      <c r="K34" s="48"/>
      <c r="L34" s="112"/>
      <c r="M34" s="64" t="s">
        <v>96</v>
      </c>
      <c r="N34" s="106"/>
      <c r="O34" s="64" t="s">
        <v>171</v>
      </c>
      <c r="P34" s="106"/>
      <c r="Q34" s="64" t="s">
        <v>117</v>
      </c>
      <c r="R34" s="106"/>
      <c r="S34" s="64" t="s">
        <v>118</v>
      </c>
      <c r="T34" s="106"/>
      <c r="U34" s="64"/>
      <c r="V34" s="106"/>
      <c r="W34" s="63"/>
      <c r="X34" s="63"/>
      <c r="Y34" s="79" t="s">
        <v>180</v>
      </c>
      <c r="Z34" s="74"/>
    </row>
    <row r="35" spans="1:27" s="8" customFormat="1" ht="24" customHeight="1" thickBot="1">
      <c r="A35" s="169" t="s">
        <v>119</v>
      </c>
      <c r="B35" s="293" t="s">
        <v>17</v>
      </c>
      <c r="C35" s="202"/>
      <c r="D35" s="237" t="s">
        <v>217</v>
      </c>
      <c r="E35" s="131">
        <f>F35+H35</f>
        <v>162</v>
      </c>
      <c r="F35" s="61">
        <v>108</v>
      </c>
      <c r="G35" s="77"/>
      <c r="H35" s="78">
        <v>54</v>
      </c>
      <c r="I35" s="135"/>
      <c r="J35" s="112"/>
      <c r="K35" s="48"/>
      <c r="L35" s="112"/>
      <c r="M35" s="64" t="s">
        <v>96</v>
      </c>
      <c r="N35" s="106"/>
      <c r="O35" s="64" t="s">
        <v>171</v>
      </c>
      <c r="P35" s="106"/>
      <c r="Q35" s="64" t="s">
        <v>117</v>
      </c>
      <c r="R35" s="106"/>
      <c r="S35" s="64" t="s">
        <v>118</v>
      </c>
      <c r="T35" s="106"/>
      <c r="U35" s="64"/>
      <c r="V35" s="106"/>
      <c r="W35" s="63"/>
      <c r="X35" s="63"/>
      <c r="Y35" s="79" t="s">
        <v>181</v>
      </c>
      <c r="Z35" s="74"/>
    </row>
    <row r="36" spans="1:27" s="8" customFormat="1" ht="15" customHeight="1" thickBot="1">
      <c r="A36" s="168" t="s">
        <v>25</v>
      </c>
      <c r="B36" s="246" t="s">
        <v>120</v>
      </c>
      <c r="C36" s="71"/>
      <c r="D36" s="238"/>
      <c r="E36" s="66">
        <f>E37+E45</f>
        <v>3379</v>
      </c>
      <c r="F36" s="66">
        <f>F37+F45</f>
        <v>2253</v>
      </c>
      <c r="G36" s="72"/>
      <c r="H36" s="66">
        <f>H37+H45</f>
        <v>1126</v>
      </c>
      <c r="I36" s="67"/>
      <c r="J36" s="116"/>
      <c r="K36" s="118"/>
      <c r="L36" s="116"/>
      <c r="M36" s="110"/>
      <c r="N36" s="105"/>
      <c r="O36" s="110"/>
      <c r="P36" s="105"/>
      <c r="Q36" s="110"/>
      <c r="R36" s="105"/>
      <c r="S36" s="110"/>
      <c r="T36" s="105"/>
      <c r="U36" s="110"/>
      <c r="V36" s="105"/>
      <c r="W36" s="57"/>
      <c r="X36" s="57"/>
      <c r="Y36" s="73"/>
      <c r="Z36" s="74"/>
    </row>
    <row r="37" spans="1:27" s="8" customFormat="1" ht="15" customHeight="1" thickBot="1">
      <c r="A37" s="168" t="s">
        <v>26</v>
      </c>
      <c r="B37" s="246" t="s">
        <v>9</v>
      </c>
      <c r="C37" s="71"/>
      <c r="D37" s="238"/>
      <c r="E37" s="65">
        <f>SUM(E38:E44)</f>
        <v>1224</v>
      </c>
      <c r="F37" s="66">
        <f>SUM(F38:F44)</f>
        <v>816</v>
      </c>
      <c r="G37" s="72"/>
      <c r="H37" s="66">
        <f>SUM(H38:H44)</f>
        <v>408</v>
      </c>
      <c r="I37" s="67"/>
      <c r="J37" s="116"/>
      <c r="K37" s="118"/>
      <c r="L37" s="116"/>
      <c r="M37" s="110"/>
      <c r="N37" s="105"/>
      <c r="O37" s="110"/>
      <c r="P37" s="105"/>
      <c r="Q37" s="110"/>
      <c r="R37" s="105"/>
      <c r="S37" s="110"/>
      <c r="T37" s="105"/>
      <c r="U37" s="110"/>
      <c r="V37" s="105"/>
      <c r="W37" s="57"/>
      <c r="X37" s="57"/>
      <c r="Y37" s="73"/>
      <c r="Z37" s="74"/>
    </row>
    <row r="38" spans="1:27" s="8" customFormat="1" ht="24" customHeight="1" thickBot="1">
      <c r="A38" s="169" t="s">
        <v>27</v>
      </c>
      <c r="B38" s="247" t="s">
        <v>121</v>
      </c>
      <c r="C38" s="76">
        <v>8</v>
      </c>
      <c r="D38" s="222"/>
      <c r="E38" s="80">
        <f>F38+H38</f>
        <v>183</v>
      </c>
      <c r="F38" s="61">
        <v>122</v>
      </c>
      <c r="G38" s="77"/>
      <c r="H38" s="78">
        <v>61</v>
      </c>
      <c r="I38" s="135"/>
      <c r="J38" s="112"/>
      <c r="K38" s="48"/>
      <c r="L38" s="112"/>
      <c r="M38" s="64"/>
      <c r="N38" s="106"/>
      <c r="O38" s="64"/>
      <c r="P38" s="106"/>
      <c r="Q38" s="64"/>
      <c r="R38" s="106"/>
      <c r="S38" s="64" t="s">
        <v>171</v>
      </c>
      <c r="T38" s="106"/>
      <c r="U38" s="64" t="s">
        <v>63</v>
      </c>
      <c r="V38" s="106"/>
      <c r="W38" s="63" t="s">
        <v>67</v>
      </c>
      <c r="X38" s="63"/>
      <c r="Y38" s="81" t="s">
        <v>188</v>
      </c>
      <c r="Z38" s="74"/>
    </row>
    <row r="39" spans="1:27" s="8" customFormat="1" ht="30.6" customHeight="1" thickBot="1">
      <c r="A39" s="169" t="s">
        <v>28</v>
      </c>
      <c r="B39" s="247" t="s">
        <v>124</v>
      </c>
      <c r="C39" s="76" t="s">
        <v>185</v>
      </c>
      <c r="D39" s="222" t="s">
        <v>175</v>
      </c>
      <c r="E39" s="80">
        <f t="shared" ref="E39:E44" si="1">F39+H39</f>
        <v>429</v>
      </c>
      <c r="F39" s="61">
        <v>286</v>
      </c>
      <c r="G39" s="77"/>
      <c r="H39" s="78">
        <v>143</v>
      </c>
      <c r="I39" s="135" t="s">
        <v>65</v>
      </c>
      <c r="J39" s="112"/>
      <c r="K39" s="48" t="s">
        <v>66</v>
      </c>
      <c r="L39" s="112"/>
      <c r="M39" s="64" t="s">
        <v>96</v>
      </c>
      <c r="N39" s="106"/>
      <c r="O39" s="64" t="s">
        <v>171</v>
      </c>
      <c r="P39" s="106"/>
      <c r="Q39" s="64" t="s">
        <v>96</v>
      </c>
      <c r="R39" s="106"/>
      <c r="S39" s="64" t="s">
        <v>171</v>
      </c>
      <c r="T39" s="106"/>
      <c r="U39" s="64" t="s">
        <v>63</v>
      </c>
      <c r="V39" s="106"/>
      <c r="W39" s="106" t="s">
        <v>63</v>
      </c>
      <c r="X39" s="63"/>
      <c r="Y39" s="81" t="s">
        <v>184</v>
      </c>
      <c r="Z39" s="74"/>
    </row>
    <row r="40" spans="1:27" s="8" customFormat="1" ht="26.4" customHeight="1" thickBot="1">
      <c r="A40" s="169" t="s">
        <v>29</v>
      </c>
      <c r="B40" s="247" t="s">
        <v>125</v>
      </c>
      <c r="C40" s="76"/>
      <c r="D40" s="222" t="s">
        <v>173</v>
      </c>
      <c r="E40" s="80">
        <f t="shared" si="1"/>
        <v>117</v>
      </c>
      <c r="F40" s="61">
        <v>78</v>
      </c>
      <c r="G40" s="77"/>
      <c r="H40" s="78">
        <v>39</v>
      </c>
      <c r="I40" s="135" t="s">
        <v>65</v>
      </c>
      <c r="J40" s="112"/>
      <c r="K40" s="48" t="s">
        <v>66</v>
      </c>
      <c r="L40" s="112"/>
      <c r="M40" s="64"/>
      <c r="N40" s="106"/>
      <c r="O40" s="64"/>
      <c r="P40" s="106"/>
      <c r="Q40" s="64"/>
      <c r="R40" s="106"/>
      <c r="S40" s="64"/>
      <c r="T40" s="106"/>
      <c r="U40" s="64"/>
      <c r="V40" s="106"/>
      <c r="W40" s="63"/>
      <c r="X40" s="63"/>
      <c r="Y40" s="81" t="s">
        <v>190</v>
      </c>
      <c r="Z40" s="74"/>
    </row>
    <row r="41" spans="1:27" s="8" customFormat="1" ht="27.6" customHeight="1" thickBot="1">
      <c r="A41" s="169" t="s">
        <v>30</v>
      </c>
      <c r="B41" s="247" t="s">
        <v>126</v>
      </c>
      <c r="C41" s="76">
        <v>5.7</v>
      </c>
      <c r="D41" s="222" t="s">
        <v>222</v>
      </c>
      <c r="E41" s="80">
        <f t="shared" si="1"/>
        <v>264</v>
      </c>
      <c r="F41" s="61">
        <v>176</v>
      </c>
      <c r="G41" s="77"/>
      <c r="H41" s="78">
        <v>88</v>
      </c>
      <c r="I41" s="135"/>
      <c r="J41" s="112"/>
      <c r="K41" s="48"/>
      <c r="L41" s="112"/>
      <c r="M41" s="64" t="s">
        <v>96</v>
      </c>
      <c r="N41" s="106"/>
      <c r="O41" s="64" t="s">
        <v>171</v>
      </c>
      <c r="P41" s="106"/>
      <c r="Q41" s="64" t="s">
        <v>96</v>
      </c>
      <c r="R41" s="106"/>
      <c r="S41" s="64" t="s">
        <v>171</v>
      </c>
      <c r="T41" s="106"/>
      <c r="U41" s="64" t="s">
        <v>63</v>
      </c>
      <c r="V41" s="106"/>
      <c r="W41" s="106"/>
      <c r="X41" s="63"/>
      <c r="Y41" s="81" t="s">
        <v>190</v>
      </c>
      <c r="Z41" s="74"/>
    </row>
    <row r="42" spans="1:27" s="8" customFormat="1" ht="27" customHeight="1" thickBot="1">
      <c r="A42" s="169" t="s">
        <v>31</v>
      </c>
      <c r="B42" s="247" t="s">
        <v>127</v>
      </c>
      <c r="C42" s="76">
        <v>7</v>
      </c>
      <c r="D42" s="222"/>
      <c r="E42" s="80">
        <f t="shared" si="1"/>
        <v>72</v>
      </c>
      <c r="F42" s="61">
        <v>48</v>
      </c>
      <c r="G42" s="77"/>
      <c r="H42" s="78">
        <v>24</v>
      </c>
      <c r="I42" s="135"/>
      <c r="J42" s="112"/>
      <c r="K42" s="48"/>
      <c r="L42" s="112"/>
      <c r="M42" s="64"/>
      <c r="N42" s="106"/>
      <c r="O42" s="64"/>
      <c r="P42" s="106"/>
      <c r="Q42" s="64"/>
      <c r="R42" s="106"/>
      <c r="S42" s="64"/>
      <c r="T42" s="106"/>
      <c r="U42" s="64" t="s">
        <v>63</v>
      </c>
      <c r="V42" s="106"/>
      <c r="W42" s="106" t="s">
        <v>64</v>
      </c>
      <c r="X42" s="63"/>
      <c r="Y42" s="81" t="s">
        <v>189</v>
      </c>
      <c r="Z42" s="74"/>
    </row>
    <row r="43" spans="1:27" s="8" customFormat="1" ht="25.8" customHeight="1" thickBot="1">
      <c r="A43" s="169" t="s">
        <v>32</v>
      </c>
      <c r="B43" s="247" t="s">
        <v>128</v>
      </c>
      <c r="C43" s="76"/>
      <c r="D43" s="222" t="s">
        <v>182</v>
      </c>
      <c r="E43" s="80">
        <f t="shared" si="1"/>
        <v>48</v>
      </c>
      <c r="F43" s="61">
        <v>32</v>
      </c>
      <c r="G43" s="77"/>
      <c r="H43" s="78">
        <v>16</v>
      </c>
      <c r="I43" s="49"/>
      <c r="J43" s="112"/>
      <c r="K43" s="48"/>
      <c r="L43" s="112"/>
      <c r="M43" s="64"/>
      <c r="N43" s="106"/>
      <c r="O43" s="64"/>
      <c r="P43" s="106"/>
      <c r="Q43" s="64"/>
      <c r="R43" s="106"/>
      <c r="S43" s="64"/>
      <c r="T43" s="106"/>
      <c r="U43" s="64"/>
      <c r="V43" s="106"/>
      <c r="W43" s="106" t="s">
        <v>63</v>
      </c>
      <c r="X43" s="244" t="s">
        <v>214</v>
      </c>
      <c r="Y43" s="81" t="s">
        <v>191</v>
      </c>
      <c r="Z43" s="74"/>
    </row>
    <row r="44" spans="1:27" s="8" customFormat="1" ht="15" customHeight="1" thickBot="1">
      <c r="A44" s="169" t="s">
        <v>33</v>
      </c>
      <c r="B44" s="247" t="s">
        <v>129</v>
      </c>
      <c r="C44" s="76"/>
      <c r="D44" s="222" t="s">
        <v>219</v>
      </c>
      <c r="E44" s="80">
        <f t="shared" si="1"/>
        <v>111</v>
      </c>
      <c r="F44" s="61">
        <v>74</v>
      </c>
      <c r="G44" s="77"/>
      <c r="H44" s="78">
        <v>37</v>
      </c>
      <c r="I44" s="49"/>
      <c r="J44" s="112"/>
      <c r="K44" s="48"/>
      <c r="L44" s="112"/>
      <c r="M44" s="64"/>
      <c r="N44" s="106"/>
      <c r="O44" s="64"/>
      <c r="P44" s="106"/>
      <c r="Q44" s="64"/>
      <c r="R44" s="106"/>
      <c r="S44" s="64" t="s">
        <v>171</v>
      </c>
      <c r="T44" s="106"/>
      <c r="U44" s="64" t="s">
        <v>63</v>
      </c>
      <c r="V44" s="106"/>
      <c r="W44" s="63"/>
      <c r="X44" s="63"/>
      <c r="Y44" s="81" t="s">
        <v>192</v>
      </c>
      <c r="Z44" s="74"/>
    </row>
    <row r="45" spans="1:27" s="8" customFormat="1" ht="15" customHeight="1" thickBot="1">
      <c r="A45" s="168" t="s">
        <v>34</v>
      </c>
      <c r="B45" s="246" t="s">
        <v>35</v>
      </c>
      <c r="C45" s="71"/>
      <c r="D45" s="238"/>
      <c r="E45" s="66">
        <f>E46+E56</f>
        <v>2155</v>
      </c>
      <c r="F45" s="66">
        <f>F46+F56</f>
        <v>1437</v>
      </c>
      <c r="G45" s="72"/>
      <c r="H45" s="66">
        <f>H46+H56</f>
        <v>718</v>
      </c>
      <c r="I45" s="67"/>
      <c r="J45" s="116"/>
      <c r="K45" s="118"/>
      <c r="L45" s="116"/>
      <c r="M45" s="110"/>
      <c r="N45" s="105"/>
      <c r="O45" s="110"/>
      <c r="P45" s="105"/>
      <c r="Q45" s="110"/>
      <c r="R45" s="105"/>
      <c r="S45" s="110"/>
      <c r="T45" s="105"/>
      <c r="U45" s="110"/>
      <c r="V45" s="105"/>
      <c r="W45" s="57"/>
      <c r="X45" s="57"/>
      <c r="Y45" s="82"/>
      <c r="Z45" s="74"/>
    </row>
    <row r="46" spans="1:27" s="27" customFormat="1" ht="15" customHeight="1" thickBot="1">
      <c r="A46" s="168" t="s">
        <v>36</v>
      </c>
      <c r="B46" s="246" t="s">
        <v>130</v>
      </c>
      <c r="C46" s="71"/>
      <c r="D46" s="238"/>
      <c r="E46" s="66">
        <f>SUM(E47:E51)</f>
        <v>1603</v>
      </c>
      <c r="F46" s="66">
        <f>SUM(F47:F51)</f>
        <v>1069</v>
      </c>
      <c r="G46" s="72"/>
      <c r="H46" s="66">
        <f>SUM(H47:H51)</f>
        <v>534</v>
      </c>
      <c r="I46" s="56"/>
      <c r="J46" s="111"/>
      <c r="K46" s="117"/>
      <c r="L46" s="111"/>
      <c r="M46" s="110"/>
      <c r="N46" s="105"/>
      <c r="O46" s="110"/>
      <c r="P46" s="105"/>
      <c r="Q46" s="110"/>
      <c r="R46" s="105"/>
      <c r="S46" s="110"/>
      <c r="T46" s="105"/>
      <c r="U46" s="110"/>
      <c r="V46" s="105"/>
      <c r="W46" s="57"/>
      <c r="X46" s="57"/>
      <c r="Y46" s="82" t="s">
        <v>193</v>
      </c>
      <c r="Z46" s="74"/>
      <c r="AA46" s="8"/>
    </row>
    <row r="47" spans="1:27" s="8" customFormat="1" ht="24" customHeight="1" thickBot="1">
      <c r="A47" s="169" t="s">
        <v>131</v>
      </c>
      <c r="B47" s="247" t="s">
        <v>132</v>
      </c>
      <c r="C47" s="76" t="s">
        <v>225</v>
      </c>
      <c r="D47" s="222" t="s">
        <v>223</v>
      </c>
      <c r="E47" s="80">
        <f>F47+H47</f>
        <v>644</v>
      </c>
      <c r="F47" s="61">
        <v>429</v>
      </c>
      <c r="G47" s="77"/>
      <c r="H47" s="78">
        <v>215</v>
      </c>
      <c r="I47" s="49"/>
      <c r="J47" s="112" t="s">
        <v>186</v>
      </c>
      <c r="K47" s="48"/>
      <c r="L47" s="112" t="s">
        <v>61</v>
      </c>
      <c r="M47" s="64"/>
      <c r="N47" s="106" t="s">
        <v>113</v>
      </c>
      <c r="O47" s="64"/>
      <c r="P47" s="106" t="s">
        <v>172</v>
      </c>
      <c r="Q47" s="64"/>
      <c r="R47" s="106" t="s">
        <v>113</v>
      </c>
      <c r="S47" s="64"/>
      <c r="T47" s="106" t="s">
        <v>172</v>
      </c>
      <c r="U47" s="64"/>
      <c r="V47" s="106" t="s">
        <v>67</v>
      </c>
      <c r="W47" s="63"/>
      <c r="X47" s="63" t="s">
        <v>67</v>
      </c>
      <c r="Y47" s="81"/>
      <c r="Z47" s="74"/>
    </row>
    <row r="48" spans="1:27" s="8" customFormat="1" ht="15" customHeight="1" thickBot="1">
      <c r="A48" s="169" t="s">
        <v>133</v>
      </c>
      <c r="B48" s="247" t="s">
        <v>134</v>
      </c>
      <c r="C48" s="76">
        <v>8</v>
      </c>
      <c r="D48" s="222" t="s">
        <v>220</v>
      </c>
      <c r="E48" s="80">
        <f t="shared" ref="E48:E69" si="2">F48+H48</f>
        <v>234</v>
      </c>
      <c r="F48" s="61">
        <v>156</v>
      </c>
      <c r="G48" s="77"/>
      <c r="H48" s="78">
        <v>78</v>
      </c>
      <c r="I48" s="49"/>
      <c r="J48" s="112"/>
      <c r="K48" s="48"/>
      <c r="L48" s="112"/>
      <c r="M48" s="106" t="s">
        <v>96</v>
      </c>
      <c r="N48" s="106"/>
      <c r="O48" s="106" t="s">
        <v>171</v>
      </c>
      <c r="P48" s="106"/>
      <c r="Q48" s="106" t="s">
        <v>117</v>
      </c>
      <c r="R48" s="106"/>
      <c r="S48" s="106" t="s">
        <v>118</v>
      </c>
      <c r="T48" s="106"/>
      <c r="U48" s="106" t="s">
        <v>64</v>
      </c>
      <c r="V48" s="106"/>
      <c r="W48" s="106" t="s">
        <v>63</v>
      </c>
      <c r="X48" s="63"/>
      <c r="Y48" s="81"/>
      <c r="Z48" s="74"/>
    </row>
    <row r="49" spans="1:26" s="8" customFormat="1" ht="15" customHeight="1" thickBot="1">
      <c r="A49" s="169" t="s">
        <v>135</v>
      </c>
      <c r="B49" s="247" t="s">
        <v>136</v>
      </c>
      <c r="C49" s="76">
        <v>6.8</v>
      </c>
      <c r="D49" s="222" t="s">
        <v>175</v>
      </c>
      <c r="E49" s="80">
        <f t="shared" si="2"/>
        <v>234</v>
      </c>
      <c r="F49" s="61">
        <v>156</v>
      </c>
      <c r="G49" s="77"/>
      <c r="H49" s="78">
        <v>78</v>
      </c>
      <c r="I49" s="49"/>
      <c r="J49" s="112"/>
      <c r="K49" s="48"/>
      <c r="L49" s="112"/>
      <c r="M49" s="64"/>
      <c r="N49" s="106" t="s">
        <v>117</v>
      </c>
      <c r="O49" s="64"/>
      <c r="P49" s="106" t="s">
        <v>118</v>
      </c>
      <c r="Q49" s="64"/>
      <c r="R49" s="106" t="s">
        <v>96</v>
      </c>
      <c r="S49" s="64"/>
      <c r="T49" s="106" t="s">
        <v>171</v>
      </c>
      <c r="U49" s="64"/>
      <c r="V49" s="106" t="s">
        <v>64</v>
      </c>
      <c r="W49" s="63"/>
      <c r="X49" s="63" t="s">
        <v>194</v>
      </c>
      <c r="Y49" s="81"/>
      <c r="Z49" s="74"/>
    </row>
    <row r="50" spans="1:26" s="8" customFormat="1" ht="25.8" customHeight="1" thickBot="1">
      <c r="A50" s="169" t="s">
        <v>137</v>
      </c>
      <c r="B50" s="247" t="s">
        <v>138</v>
      </c>
      <c r="C50" s="76">
        <v>5.7</v>
      </c>
      <c r="D50" s="222" t="s">
        <v>174</v>
      </c>
      <c r="E50" s="80">
        <f t="shared" si="2"/>
        <v>190</v>
      </c>
      <c r="F50" s="61">
        <v>127</v>
      </c>
      <c r="G50" s="77"/>
      <c r="H50" s="78">
        <v>63</v>
      </c>
      <c r="I50" s="49"/>
      <c r="J50" s="112" t="s">
        <v>187</v>
      </c>
      <c r="K50" s="48"/>
      <c r="L50" s="112" t="s">
        <v>62</v>
      </c>
      <c r="M50" s="64"/>
      <c r="N50" s="106" t="s">
        <v>117</v>
      </c>
      <c r="O50" s="64"/>
      <c r="P50" s="106" t="s">
        <v>118</v>
      </c>
      <c r="Q50" s="64"/>
      <c r="R50" s="106" t="s">
        <v>117</v>
      </c>
      <c r="S50" s="64"/>
      <c r="T50" s="106" t="s">
        <v>118</v>
      </c>
      <c r="U50" s="64"/>
      <c r="V50" s="106" t="s">
        <v>64</v>
      </c>
      <c r="W50" s="63"/>
      <c r="X50" s="63"/>
      <c r="Y50" s="81"/>
      <c r="Z50" s="74"/>
    </row>
    <row r="51" spans="1:26" s="19" customFormat="1" ht="34.799999999999997" customHeight="1" thickBot="1">
      <c r="A51" s="169" t="s">
        <v>139</v>
      </c>
      <c r="B51" s="247" t="s">
        <v>140</v>
      </c>
      <c r="C51" s="76"/>
      <c r="D51" s="222"/>
      <c r="E51" s="80">
        <f t="shared" si="2"/>
        <v>301</v>
      </c>
      <c r="F51" s="61">
        <f>F52+F53+F54+F55</f>
        <v>201</v>
      </c>
      <c r="G51" s="77"/>
      <c r="H51" s="61">
        <f>H52+H53+H54+H55</f>
        <v>100</v>
      </c>
      <c r="I51" s="49"/>
      <c r="J51" s="112"/>
      <c r="K51" s="48"/>
      <c r="L51" s="112"/>
      <c r="M51" s="64"/>
      <c r="N51" s="106"/>
      <c r="O51" s="64"/>
      <c r="P51" s="106"/>
      <c r="Q51" s="64"/>
      <c r="R51" s="106"/>
      <c r="S51" s="64"/>
      <c r="T51" s="106"/>
      <c r="U51" s="64"/>
      <c r="V51" s="106"/>
      <c r="W51" s="63"/>
      <c r="X51" s="63"/>
      <c r="Y51" s="81"/>
      <c r="Z51" s="74"/>
    </row>
    <row r="52" spans="1:26" s="8" customFormat="1" ht="15" customHeight="1" thickBot="1">
      <c r="A52" s="169" t="s">
        <v>141</v>
      </c>
      <c r="B52" s="247" t="s">
        <v>142</v>
      </c>
      <c r="C52" s="76">
        <v>4</v>
      </c>
      <c r="D52" s="222" t="s">
        <v>221</v>
      </c>
      <c r="E52" s="80">
        <f t="shared" si="2"/>
        <v>108</v>
      </c>
      <c r="F52" s="61">
        <v>72</v>
      </c>
      <c r="G52" s="77"/>
      <c r="H52" s="78">
        <v>36</v>
      </c>
      <c r="I52" s="49"/>
      <c r="J52" s="112"/>
      <c r="K52" s="48"/>
      <c r="L52" s="112"/>
      <c r="M52" s="64" t="s">
        <v>96</v>
      </c>
      <c r="N52" s="106"/>
      <c r="O52" s="64" t="s">
        <v>171</v>
      </c>
      <c r="P52" s="106"/>
      <c r="Q52" s="64"/>
      <c r="R52" s="106"/>
      <c r="S52" s="64"/>
      <c r="T52" s="106"/>
      <c r="U52" s="64"/>
      <c r="V52" s="106"/>
      <c r="W52" s="63"/>
      <c r="X52" s="63"/>
      <c r="Y52" s="81"/>
      <c r="Z52" s="74"/>
    </row>
    <row r="53" spans="1:26" s="8" customFormat="1" ht="15" customHeight="1" thickBot="1">
      <c r="A53" s="169" t="s">
        <v>143</v>
      </c>
      <c r="B53" s="247" t="s">
        <v>144</v>
      </c>
      <c r="C53" s="76"/>
      <c r="D53" s="222" t="s">
        <v>222</v>
      </c>
      <c r="E53" s="80">
        <f t="shared" si="2"/>
        <v>54</v>
      </c>
      <c r="F53" s="61">
        <v>36</v>
      </c>
      <c r="G53" s="77"/>
      <c r="H53" s="78">
        <v>18</v>
      </c>
      <c r="I53" s="49"/>
      <c r="J53" s="112"/>
      <c r="K53" s="48"/>
      <c r="L53" s="112"/>
      <c r="M53" s="203"/>
      <c r="N53" s="64" t="s">
        <v>117</v>
      </c>
      <c r="O53" s="207"/>
      <c r="P53" s="207" t="s">
        <v>118</v>
      </c>
      <c r="Q53" s="64"/>
      <c r="R53" s="106"/>
      <c r="S53" s="64"/>
      <c r="T53" s="106"/>
      <c r="U53" s="64"/>
      <c r="V53" s="106"/>
      <c r="W53" s="63"/>
      <c r="X53" s="63"/>
      <c r="Y53" s="81"/>
      <c r="Z53" s="74"/>
    </row>
    <row r="54" spans="1:26" s="8" customFormat="1" ht="15" customHeight="1" thickBot="1">
      <c r="A54" s="169" t="s">
        <v>145</v>
      </c>
      <c r="B54" s="247" t="s">
        <v>146</v>
      </c>
      <c r="C54" s="76"/>
      <c r="D54" s="222" t="s">
        <v>218</v>
      </c>
      <c r="E54" s="80">
        <f t="shared" si="2"/>
        <v>85</v>
      </c>
      <c r="F54" s="61">
        <v>57</v>
      </c>
      <c r="G54" s="77"/>
      <c r="H54" s="78">
        <v>28</v>
      </c>
      <c r="I54" s="49"/>
      <c r="J54" s="112"/>
      <c r="K54" s="48"/>
      <c r="L54" s="112"/>
      <c r="M54" s="64"/>
      <c r="N54" s="106"/>
      <c r="O54" s="64"/>
      <c r="P54" s="106"/>
      <c r="Q54" s="64"/>
      <c r="R54" s="106" t="s">
        <v>117</v>
      </c>
      <c r="S54" s="64"/>
      <c r="T54" s="106" t="s">
        <v>171</v>
      </c>
      <c r="U54" s="64"/>
      <c r="V54" s="106"/>
      <c r="W54" s="63"/>
      <c r="X54" s="63"/>
      <c r="Y54" s="81"/>
      <c r="Z54" s="74"/>
    </row>
    <row r="55" spans="1:26" s="8" customFormat="1" ht="15" customHeight="1" thickBot="1">
      <c r="A55" s="169" t="s">
        <v>147</v>
      </c>
      <c r="B55" s="247" t="s">
        <v>148</v>
      </c>
      <c r="C55" s="76"/>
      <c r="D55" s="222">
        <v>5</v>
      </c>
      <c r="E55" s="80">
        <f t="shared" si="2"/>
        <v>54</v>
      </c>
      <c r="F55" s="61">
        <v>36</v>
      </c>
      <c r="G55" s="77"/>
      <c r="H55" s="78">
        <v>18</v>
      </c>
      <c r="I55" s="49"/>
      <c r="J55" s="112"/>
      <c r="K55" s="48"/>
      <c r="L55" s="112"/>
      <c r="M55" s="64"/>
      <c r="N55" s="106"/>
      <c r="O55" s="64" t="s">
        <v>118</v>
      </c>
      <c r="P55" s="106"/>
      <c r="Q55" s="64" t="s">
        <v>117</v>
      </c>
      <c r="R55" s="106"/>
      <c r="S55" s="64"/>
      <c r="T55" s="106"/>
      <c r="U55" s="64"/>
      <c r="V55" s="106"/>
      <c r="W55" s="63"/>
      <c r="X55" s="63"/>
      <c r="Y55" s="81"/>
      <c r="Z55" s="74"/>
    </row>
    <row r="56" spans="1:26" s="8" customFormat="1" ht="15" customHeight="1" thickBot="1">
      <c r="A56" s="208" t="s">
        <v>149</v>
      </c>
      <c r="B56" s="246" t="s">
        <v>150</v>
      </c>
      <c r="C56" s="209"/>
      <c r="D56" s="239"/>
      <c r="E56" s="128">
        <f t="shared" si="2"/>
        <v>552</v>
      </c>
      <c r="F56" s="210">
        <f>F57+F62</f>
        <v>368</v>
      </c>
      <c r="G56" s="211"/>
      <c r="H56" s="210">
        <f>H57+H62</f>
        <v>184</v>
      </c>
      <c r="I56" s="212"/>
      <c r="J56" s="213"/>
      <c r="K56" s="214"/>
      <c r="L56" s="213"/>
      <c r="M56" s="215"/>
      <c r="N56" s="216"/>
      <c r="O56" s="215"/>
      <c r="P56" s="216"/>
      <c r="Q56" s="215"/>
      <c r="R56" s="216"/>
      <c r="S56" s="215"/>
      <c r="T56" s="216"/>
      <c r="U56" s="215"/>
      <c r="V56" s="216"/>
      <c r="W56" s="217"/>
      <c r="X56" s="217"/>
      <c r="Y56" s="204" t="s">
        <v>179</v>
      </c>
      <c r="Z56" s="74"/>
    </row>
    <row r="57" spans="1:26" s="190" customFormat="1" ht="15" customHeight="1" thickBot="1">
      <c r="A57" s="181" t="s">
        <v>151</v>
      </c>
      <c r="B57" s="294" t="s">
        <v>152</v>
      </c>
      <c r="C57" s="182"/>
      <c r="D57" s="240"/>
      <c r="E57" s="245">
        <f t="shared" si="2"/>
        <v>273</v>
      </c>
      <c r="F57" s="210">
        <f>F58+F59+F60+F61</f>
        <v>182</v>
      </c>
      <c r="G57" s="211"/>
      <c r="H57" s="210">
        <f>H58+H59+H60+H61</f>
        <v>91</v>
      </c>
      <c r="I57" s="183"/>
      <c r="J57" s="184"/>
      <c r="K57" s="185"/>
      <c r="L57" s="184"/>
      <c r="M57" s="186"/>
      <c r="N57" s="187"/>
      <c r="O57" s="186" t="s">
        <v>171</v>
      </c>
      <c r="P57" s="187"/>
      <c r="Q57" s="186" t="s">
        <v>96</v>
      </c>
      <c r="R57" s="187"/>
      <c r="S57" s="186"/>
      <c r="T57" s="187"/>
      <c r="U57" s="186"/>
      <c r="V57" s="187"/>
      <c r="W57" s="188"/>
      <c r="X57" s="188"/>
      <c r="Y57" s="204"/>
      <c r="Z57" s="189"/>
    </row>
    <row r="58" spans="1:26" s="190" customFormat="1" ht="15" customHeight="1" thickBot="1">
      <c r="A58" s="169" t="s">
        <v>141</v>
      </c>
      <c r="B58" s="247" t="s">
        <v>157</v>
      </c>
      <c r="C58" s="191">
        <v>5</v>
      </c>
      <c r="D58" s="241"/>
      <c r="E58" s="80">
        <f t="shared" si="2"/>
        <v>108</v>
      </c>
      <c r="F58" s="192">
        <v>72</v>
      </c>
      <c r="G58" s="193"/>
      <c r="H58" s="192">
        <v>36</v>
      </c>
      <c r="I58" s="194"/>
      <c r="J58" s="195"/>
      <c r="K58" s="196"/>
      <c r="L58" s="195"/>
      <c r="M58" s="197"/>
      <c r="N58" s="198"/>
      <c r="O58" s="197" t="s">
        <v>171</v>
      </c>
      <c r="P58" s="198"/>
      <c r="Q58" s="197" t="s">
        <v>96</v>
      </c>
      <c r="R58" s="198"/>
      <c r="S58" s="197"/>
      <c r="T58" s="198"/>
      <c r="U58" s="197"/>
      <c r="V58" s="198"/>
      <c r="W58" s="199"/>
      <c r="X58" s="199"/>
      <c r="Y58" s="205"/>
      <c r="Z58" s="189"/>
    </row>
    <row r="59" spans="1:26" s="190" customFormat="1" ht="15" customHeight="1" thickBot="1">
      <c r="A59" s="169" t="s">
        <v>143</v>
      </c>
      <c r="B59" s="247" t="s">
        <v>158</v>
      </c>
      <c r="C59" s="191"/>
      <c r="D59" s="241" t="s">
        <v>218</v>
      </c>
      <c r="E59" s="80">
        <f t="shared" si="2"/>
        <v>54</v>
      </c>
      <c r="F59" s="192">
        <v>36</v>
      </c>
      <c r="G59" s="193"/>
      <c r="H59" s="192">
        <v>18</v>
      </c>
      <c r="I59" s="194"/>
      <c r="J59" s="195"/>
      <c r="K59" s="196"/>
      <c r="L59" s="195"/>
      <c r="M59" s="197"/>
      <c r="N59" s="198"/>
      <c r="O59" s="197"/>
      <c r="P59" s="198"/>
      <c r="Q59" s="197" t="s">
        <v>117</v>
      </c>
      <c r="R59" s="198"/>
      <c r="S59" s="197" t="s">
        <v>118</v>
      </c>
      <c r="T59" s="198"/>
      <c r="U59" s="197"/>
      <c r="V59" s="198"/>
      <c r="W59" s="199"/>
      <c r="X59" s="199"/>
      <c r="Y59" s="205"/>
      <c r="Z59" s="189"/>
    </row>
    <row r="60" spans="1:26" s="190" customFormat="1" ht="15" customHeight="1" thickBot="1">
      <c r="A60" s="169" t="s">
        <v>145</v>
      </c>
      <c r="B60" s="247" t="s">
        <v>159</v>
      </c>
      <c r="C60" s="191"/>
      <c r="D60" s="241">
        <v>6</v>
      </c>
      <c r="E60" s="80">
        <f t="shared" si="2"/>
        <v>63</v>
      </c>
      <c r="F60" s="192">
        <v>42</v>
      </c>
      <c r="G60" s="193"/>
      <c r="H60" s="192">
        <v>21</v>
      </c>
      <c r="I60" s="194"/>
      <c r="J60" s="195"/>
      <c r="K60" s="196"/>
      <c r="L60" s="195"/>
      <c r="M60" s="197"/>
      <c r="N60" s="198"/>
      <c r="O60" s="197"/>
      <c r="P60" s="198"/>
      <c r="Q60" s="197"/>
      <c r="R60" s="198"/>
      <c r="S60" s="197" t="s">
        <v>171</v>
      </c>
      <c r="T60" s="198"/>
      <c r="U60" s="197"/>
      <c r="V60" s="198"/>
      <c r="W60" s="199"/>
      <c r="X60" s="199"/>
      <c r="Y60" s="205"/>
      <c r="Z60" s="189"/>
    </row>
    <row r="61" spans="1:26" s="190" customFormat="1" ht="15" customHeight="1" thickBot="1">
      <c r="A61" s="169" t="s">
        <v>147</v>
      </c>
      <c r="B61" s="247" t="s">
        <v>160</v>
      </c>
      <c r="C61" s="191"/>
      <c r="D61" s="241">
        <v>8</v>
      </c>
      <c r="E61" s="80">
        <f t="shared" si="2"/>
        <v>48</v>
      </c>
      <c r="F61" s="192">
        <v>32</v>
      </c>
      <c r="G61" s="193"/>
      <c r="H61" s="192">
        <v>16</v>
      </c>
      <c r="I61" s="194"/>
      <c r="J61" s="195"/>
      <c r="K61" s="196"/>
      <c r="L61" s="195"/>
      <c r="M61" s="197"/>
      <c r="N61" s="198"/>
      <c r="O61" s="197"/>
      <c r="P61" s="198"/>
      <c r="Q61" s="197"/>
      <c r="R61" s="198"/>
      <c r="S61" s="197"/>
      <c r="T61" s="198"/>
      <c r="U61" s="197"/>
      <c r="V61" s="198"/>
      <c r="W61" s="199" t="s">
        <v>63</v>
      </c>
      <c r="X61" s="199"/>
      <c r="Y61" s="205"/>
      <c r="Z61" s="189"/>
    </row>
    <row r="62" spans="1:26" s="8" customFormat="1" ht="15" customHeight="1" thickBot="1">
      <c r="A62" s="180" t="s">
        <v>153</v>
      </c>
      <c r="B62" s="294" t="s">
        <v>154</v>
      </c>
      <c r="C62" s="71"/>
      <c r="D62" s="238"/>
      <c r="E62" s="128">
        <f t="shared" si="2"/>
        <v>279</v>
      </c>
      <c r="F62" s="66">
        <f>F63+F64+F65</f>
        <v>186</v>
      </c>
      <c r="G62" s="72"/>
      <c r="H62" s="66">
        <f>H63+H64+H65</f>
        <v>93</v>
      </c>
      <c r="I62" s="56"/>
      <c r="J62" s="111"/>
      <c r="K62" s="117"/>
      <c r="L62" s="111"/>
      <c r="M62" s="110"/>
      <c r="N62" s="105"/>
      <c r="O62" s="110"/>
      <c r="P62" s="105"/>
      <c r="Q62" s="110"/>
      <c r="R62" s="105"/>
      <c r="S62" s="110"/>
      <c r="T62" s="105"/>
      <c r="U62" s="110"/>
      <c r="V62" s="105"/>
      <c r="W62" s="57"/>
      <c r="X62" s="57"/>
      <c r="Y62" s="82"/>
      <c r="Z62" s="74"/>
    </row>
    <row r="63" spans="1:26" s="8" customFormat="1" ht="15" customHeight="1" thickBot="1">
      <c r="A63" s="169" t="s">
        <v>141</v>
      </c>
      <c r="B63" s="247" t="s">
        <v>161</v>
      </c>
      <c r="C63" s="76">
        <v>8</v>
      </c>
      <c r="D63" s="222" t="s">
        <v>219</v>
      </c>
      <c r="E63" s="80">
        <f t="shared" si="2"/>
        <v>144</v>
      </c>
      <c r="F63" s="61">
        <v>96</v>
      </c>
      <c r="G63" s="77"/>
      <c r="H63" s="78">
        <v>48</v>
      </c>
      <c r="I63" s="49"/>
      <c r="J63" s="112"/>
      <c r="K63" s="48"/>
      <c r="L63" s="112"/>
      <c r="M63" s="64"/>
      <c r="N63" s="106"/>
      <c r="O63" s="64"/>
      <c r="P63" s="106"/>
      <c r="Q63" s="64"/>
      <c r="R63" s="106"/>
      <c r="S63" s="64"/>
      <c r="T63" s="106"/>
      <c r="U63" s="64" t="s">
        <v>63</v>
      </c>
      <c r="V63" s="106"/>
      <c r="W63" s="63" t="s">
        <v>195</v>
      </c>
      <c r="X63" s="63"/>
      <c r="Y63" s="81"/>
      <c r="Z63" s="74"/>
    </row>
    <row r="64" spans="1:26" s="8" customFormat="1" ht="15" customHeight="1" thickBot="1">
      <c r="A64" s="169" t="s">
        <v>143</v>
      </c>
      <c r="B64" s="247" t="s">
        <v>162</v>
      </c>
      <c r="C64" s="76"/>
      <c r="D64" s="222" t="s">
        <v>182</v>
      </c>
      <c r="E64" s="80">
        <f t="shared" si="2"/>
        <v>48</v>
      </c>
      <c r="F64" s="61">
        <v>32</v>
      </c>
      <c r="G64" s="77"/>
      <c r="H64" s="78">
        <v>16</v>
      </c>
      <c r="I64" s="49"/>
      <c r="J64" s="112"/>
      <c r="K64" s="48"/>
      <c r="L64" s="112"/>
      <c r="M64" s="64"/>
      <c r="N64" s="106"/>
      <c r="O64" s="64"/>
      <c r="P64" s="106"/>
      <c r="Q64" s="64"/>
      <c r="R64" s="106"/>
      <c r="S64" s="64"/>
      <c r="T64" s="106"/>
      <c r="U64" s="64" t="s">
        <v>64</v>
      </c>
      <c r="V64" s="106"/>
      <c r="W64" s="63" t="s">
        <v>64</v>
      </c>
      <c r="X64" s="63"/>
      <c r="Y64" s="81"/>
      <c r="Z64" s="74"/>
    </row>
    <row r="65" spans="1:27" s="8" customFormat="1" ht="15" customHeight="1" thickBot="1">
      <c r="A65" s="169" t="s">
        <v>145</v>
      </c>
      <c r="B65" s="247" t="s">
        <v>163</v>
      </c>
      <c r="C65" s="76"/>
      <c r="D65" s="222" t="s">
        <v>219</v>
      </c>
      <c r="E65" s="80">
        <f t="shared" si="2"/>
        <v>87</v>
      </c>
      <c r="F65" s="61">
        <v>58</v>
      </c>
      <c r="G65" s="77"/>
      <c r="H65" s="78">
        <v>29</v>
      </c>
      <c r="I65" s="49"/>
      <c r="J65" s="112"/>
      <c r="K65" s="48"/>
      <c r="L65" s="112"/>
      <c r="M65" s="64"/>
      <c r="N65" s="106"/>
      <c r="O65" s="64"/>
      <c r="P65" s="106"/>
      <c r="Q65" s="64"/>
      <c r="R65" s="106"/>
      <c r="S65" s="64"/>
      <c r="T65" s="106" t="s">
        <v>171</v>
      </c>
      <c r="U65" s="64"/>
      <c r="V65" s="106" t="s">
        <v>64</v>
      </c>
      <c r="W65" s="63"/>
      <c r="X65" s="63"/>
      <c r="Y65" s="81"/>
      <c r="Z65" s="74"/>
    </row>
    <row r="66" spans="1:27" s="27" customFormat="1" ht="15" customHeight="1" thickBot="1">
      <c r="A66" s="180"/>
      <c r="B66" s="246" t="s">
        <v>155</v>
      </c>
      <c r="C66" s="71"/>
      <c r="D66" s="238"/>
      <c r="E66" s="128">
        <f t="shared" si="2"/>
        <v>671</v>
      </c>
      <c r="F66" s="66">
        <f>F67+F68+F69</f>
        <v>447</v>
      </c>
      <c r="G66" s="72"/>
      <c r="H66" s="66">
        <f>H67+H68+H69</f>
        <v>224</v>
      </c>
      <c r="I66" s="56"/>
      <c r="J66" s="111"/>
      <c r="K66" s="117"/>
      <c r="L66" s="111"/>
      <c r="M66" s="110"/>
      <c r="N66" s="105"/>
      <c r="O66" s="110"/>
      <c r="P66" s="105"/>
      <c r="Q66" s="110"/>
      <c r="R66" s="105"/>
      <c r="S66" s="110"/>
      <c r="T66" s="105"/>
      <c r="U66" s="110"/>
      <c r="V66" s="105"/>
      <c r="W66" s="57"/>
      <c r="X66" s="57"/>
      <c r="Y66" s="82"/>
      <c r="Z66" s="200"/>
    </row>
    <row r="67" spans="1:27" s="8" customFormat="1" ht="15" customHeight="1" thickBot="1">
      <c r="A67" s="169"/>
      <c r="B67" s="247" t="s">
        <v>156</v>
      </c>
      <c r="C67" s="76"/>
      <c r="D67" s="222" t="s">
        <v>224</v>
      </c>
      <c r="E67" s="80">
        <f t="shared" si="2"/>
        <v>411</v>
      </c>
      <c r="F67" s="61">
        <v>274</v>
      </c>
      <c r="G67" s="77"/>
      <c r="H67" s="78">
        <v>137</v>
      </c>
      <c r="I67" s="49"/>
      <c r="J67" s="112"/>
      <c r="K67" s="112" t="s">
        <v>61</v>
      </c>
      <c r="L67" s="112"/>
      <c r="M67" s="64" t="s">
        <v>96</v>
      </c>
      <c r="N67" s="106"/>
      <c r="O67" s="64" t="s">
        <v>171</v>
      </c>
      <c r="P67" s="106"/>
      <c r="Q67" s="64" t="s">
        <v>96</v>
      </c>
      <c r="R67" s="106"/>
      <c r="S67" s="64" t="s">
        <v>171</v>
      </c>
      <c r="T67" s="106"/>
      <c r="U67" s="64" t="s">
        <v>63</v>
      </c>
      <c r="V67" s="106"/>
      <c r="W67" s="63" t="s">
        <v>63</v>
      </c>
      <c r="X67" s="63"/>
      <c r="Y67" s="81"/>
      <c r="Z67" s="74"/>
    </row>
    <row r="68" spans="1:27" s="8" customFormat="1" ht="15" customHeight="1" thickBot="1">
      <c r="A68" s="169"/>
      <c r="B68" s="247" t="s">
        <v>164</v>
      </c>
      <c r="C68" s="76">
        <v>8</v>
      </c>
      <c r="D68" s="222"/>
      <c r="E68" s="80">
        <f t="shared" si="2"/>
        <v>204</v>
      </c>
      <c r="F68" s="61">
        <v>136</v>
      </c>
      <c r="G68" s="77"/>
      <c r="H68" s="78">
        <v>68</v>
      </c>
      <c r="I68" s="49"/>
      <c r="J68" s="112"/>
      <c r="K68" s="48"/>
      <c r="L68" s="112"/>
      <c r="M68" s="64"/>
      <c r="N68" s="106"/>
      <c r="O68" s="64"/>
      <c r="P68" s="106"/>
      <c r="Q68" s="64" t="s">
        <v>96</v>
      </c>
      <c r="R68" s="106"/>
      <c r="S68" s="64" t="s">
        <v>171</v>
      </c>
      <c r="T68" s="106"/>
      <c r="U68" s="64" t="s">
        <v>63</v>
      </c>
      <c r="V68" s="106"/>
      <c r="W68" s="63" t="s">
        <v>63</v>
      </c>
      <c r="X68" s="63"/>
      <c r="Y68" s="81"/>
      <c r="Z68" s="74"/>
    </row>
    <row r="69" spans="1:27" s="8" customFormat="1" ht="15" customHeight="1" thickBot="1">
      <c r="A69" s="169"/>
      <c r="B69" s="295" t="s">
        <v>165</v>
      </c>
      <c r="C69" s="76"/>
      <c r="D69" s="222"/>
      <c r="E69" s="80">
        <f t="shared" si="2"/>
        <v>56</v>
      </c>
      <c r="F69" s="61">
        <v>37</v>
      </c>
      <c r="G69" s="77"/>
      <c r="H69" s="78">
        <v>19</v>
      </c>
      <c r="I69" s="49"/>
      <c r="J69" s="112"/>
      <c r="K69" s="48"/>
      <c r="L69" s="112" t="s">
        <v>62</v>
      </c>
      <c r="M69" s="64"/>
      <c r="N69" s="106" t="s">
        <v>117</v>
      </c>
      <c r="O69" s="64"/>
      <c r="P69" s="106"/>
      <c r="Q69" s="64"/>
      <c r="R69" s="106"/>
      <c r="S69" s="64"/>
      <c r="T69" s="106"/>
      <c r="U69" s="64"/>
      <c r="V69" s="106"/>
      <c r="W69" s="63"/>
      <c r="X69" s="63"/>
      <c r="Y69" s="81"/>
      <c r="Z69" s="74"/>
    </row>
    <row r="70" spans="1:27" s="20" customFormat="1" ht="15" customHeight="1" thickBot="1">
      <c r="A70" s="201" t="s">
        <v>166</v>
      </c>
      <c r="B70" s="296" t="s">
        <v>37</v>
      </c>
      <c r="C70" s="83"/>
      <c r="D70" s="242"/>
      <c r="E70" s="66">
        <f>E71+E72</f>
        <v>1026</v>
      </c>
      <c r="F70" s="66">
        <f>F71+F72</f>
        <v>684</v>
      </c>
      <c r="G70" s="72"/>
      <c r="H70" s="66">
        <f>H71+H72</f>
        <v>342</v>
      </c>
      <c r="I70" s="56"/>
      <c r="J70" s="111"/>
      <c r="K70" s="117"/>
      <c r="L70" s="111"/>
      <c r="M70" s="110"/>
      <c r="N70" s="105"/>
      <c r="O70" s="110"/>
      <c r="P70" s="105"/>
      <c r="Q70" s="110"/>
      <c r="R70" s="105"/>
      <c r="S70" s="110"/>
      <c r="T70" s="105"/>
      <c r="U70" s="110"/>
      <c r="V70" s="105"/>
      <c r="W70" s="57"/>
      <c r="X70" s="57"/>
      <c r="Y70" s="82" t="s">
        <v>216</v>
      </c>
      <c r="Z70" s="74"/>
      <c r="AA70" s="8"/>
    </row>
    <row r="71" spans="1:27" s="20" customFormat="1" ht="15" customHeight="1" thickBot="1">
      <c r="A71" s="170" t="s">
        <v>167</v>
      </c>
      <c r="B71" s="297" t="s">
        <v>168</v>
      </c>
      <c r="C71" s="84"/>
      <c r="D71" s="223"/>
      <c r="E71" s="80">
        <f>F71+H71</f>
        <v>737</v>
      </c>
      <c r="F71" s="61">
        <v>491</v>
      </c>
      <c r="G71" s="77"/>
      <c r="H71" s="78">
        <v>246</v>
      </c>
      <c r="I71" s="49"/>
      <c r="J71" s="112"/>
      <c r="K71" s="48" t="s">
        <v>62</v>
      </c>
      <c r="L71" s="112"/>
      <c r="M71" s="64" t="s">
        <v>96</v>
      </c>
      <c r="N71" s="106"/>
      <c r="O71" s="64" t="s">
        <v>196</v>
      </c>
      <c r="P71" s="106"/>
      <c r="Q71" s="64" t="s">
        <v>197</v>
      </c>
      <c r="R71" s="106"/>
      <c r="S71" s="64" t="s">
        <v>198</v>
      </c>
      <c r="T71" s="106"/>
      <c r="U71" s="64" t="s">
        <v>199</v>
      </c>
      <c r="V71" s="106"/>
      <c r="W71" s="63" t="s">
        <v>200</v>
      </c>
      <c r="X71" s="63"/>
      <c r="Y71" s="81"/>
      <c r="Z71" s="74"/>
      <c r="AA71" s="8"/>
    </row>
    <row r="72" spans="1:27" s="20" customFormat="1" ht="15" customHeight="1" thickBot="1">
      <c r="A72" s="166" t="s">
        <v>169</v>
      </c>
      <c r="B72" s="297" t="s">
        <v>170</v>
      </c>
      <c r="C72" s="84"/>
      <c r="D72" s="243"/>
      <c r="E72" s="80">
        <f>F72+H72</f>
        <v>289</v>
      </c>
      <c r="F72" s="61">
        <v>193</v>
      </c>
      <c r="G72" s="45"/>
      <c r="H72" s="78">
        <v>96</v>
      </c>
      <c r="I72" s="135"/>
      <c r="J72" s="112"/>
      <c r="K72" s="48"/>
      <c r="L72" s="112"/>
      <c r="M72" s="64" t="s">
        <v>117</v>
      </c>
      <c r="N72" s="106"/>
      <c r="O72" s="64" t="s">
        <v>171</v>
      </c>
      <c r="P72" s="106"/>
      <c r="Q72" s="64" t="s">
        <v>96</v>
      </c>
      <c r="R72" s="106"/>
      <c r="S72" s="64" t="s">
        <v>171</v>
      </c>
      <c r="T72" s="106"/>
      <c r="U72" s="64" t="s">
        <v>63</v>
      </c>
      <c r="V72" s="106"/>
      <c r="W72" s="63" t="s">
        <v>63</v>
      </c>
      <c r="X72" s="219"/>
      <c r="Y72" s="220"/>
      <c r="Z72" s="74"/>
      <c r="AA72" s="8"/>
    </row>
    <row r="73" spans="1:27" s="9" customFormat="1" ht="30.6" customHeight="1" thickBot="1">
      <c r="A73" s="171" t="s">
        <v>38</v>
      </c>
      <c r="B73" s="248" t="s">
        <v>39</v>
      </c>
      <c r="C73" s="343" t="s">
        <v>201</v>
      </c>
      <c r="D73" s="344"/>
      <c r="E73" s="249"/>
      <c r="F73" s="250"/>
      <c r="G73" s="251"/>
      <c r="H73" s="252"/>
      <c r="I73" s="253"/>
      <c r="J73" s="254"/>
      <c r="K73" s="255"/>
      <c r="L73" s="254"/>
      <c r="M73" s="256"/>
      <c r="N73" s="257"/>
      <c r="O73" s="256"/>
      <c r="P73" s="257"/>
      <c r="Q73" s="256"/>
      <c r="R73" s="257"/>
      <c r="S73" s="256"/>
      <c r="T73" s="257"/>
      <c r="U73" s="256"/>
      <c r="V73" s="257"/>
      <c r="W73" s="257"/>
      <c r="X73" s="258"/>
      <c r="Y73" s="369"/>
      <c r="Z73" s="74"/>
      <c r="AA73" s="8"/>
    </row>
    <row r="74" spans="1:27" s="9" customFormat="1" ht="14.4" customHeight="1" thickBot="1">
      <c r="A74" s="171" t="s">
        <v>203</v>
      </c>
      <c r="B74" s="248" t="s">
        <v>202</v>
      </c>
      <c r="C74" s="259" t="s">
        <v>206</v>
      </c>
      <c r="D74" s="260"/>
      <c r="E74" s="249"/>
      <c r="F74" s="250"/>
      <c r="G74" s="251"/>
      <c r="H74" s="252"/>
      <c r="I74" s="253"/>
      <c r="J74" s="254"/>
      <c r="K74" s="255"/>
      <c r="L74" s="254"/>
      <c r="M74" s="256"/>
      <c r="N74" s="257"/>
      <c r="O74" s="256">
        <v>2</v>
      </c>
      <c r="P74" s="257"/>
      <c r="Q74" s="256"/>
      <c r="R74" s="257"/>
      <c r="S74" s="256">
        <v>2</v>
      </c>
      <c r="T74" s="257"/>
      <c r="U74" s="256"/>
      <c r="V74" s="257"/>
      <c r="W74" s="256"/>
      <c r="X74" s="261"/>
      <c r="Y74" s="370"/>
      <c r="Z74" s="74"/>
      <c r="AA74" s="8"/>
    </row>
    <row r="75" spans="1:27" s="9" customFormat="1" ht="16.2" customHeight="1" thickBot="1">
      <c r="A75" s="171" t="s">
        <v>204</v>
      </c>
      <c r="B75" s="248" t="s">
        <v>205</v>
      </c>
      <c r="C75" s="259" t="s">
        <v>207</v>
      </c>
      <c r="D75" s="260"/>
      <c r="E75" s="249"/>
      <c r="F75" s="250"/>
      <c r="G75" s="251"/>
      <c r="H75" s="252"/>
      <c r="I75" s="253"/>
      <c r="J75" s="254"/>
      <c r="K75" s="255"/>
      <c r="L75" s="254"/>
      <c r="M75" s="256"/>
      <c r="N75" s="257"/>
      <c r="O75" s="256"/>
      <c r="P75" s="257"/>
      <c r="Q75" s="256"/>
      <c r="R75" s="257"/>
      <c r="S75" s="256"/>
      <c r="T75" s="257"/>
      <c r="U75" s="256"/>
      <c r="V75" s="257"/>
      <c r="W75" s="256">
        <v>1</v>
      </c>
      <c r="X75" s="261"/>
      <c r="Y75" s="370"/>
      <c r="Z75" s="74"/>
      <c r="AA75" s="8"/>
    </row>
    <row r="76" spans="1:27" s="9" customFormat="1" ht="15" customHeight="1" thickBot="1">
      <c r="A76" s="171" t="s">
        <v>40</v>
      </c>
      <c r="B76" s="248" t="s">
        <v>41</v>
      </c>
      <c r="C76" s="343" t="s">
        <v>207</v>
      </c>
      <c r="D76" s="344"/>
      <c r="E76" s="249"/>
      <c r="F76" s="250"/>
      <c r="G76" s="251"/>
      <c r="H76" s="252"/>
      <c r="I76" s="253"/>
      <c r="J76" s="254"/>
      <c r="K76" s="255"/>
      <c r="L76" s="254"/>
      <c r="M76" s="256"/>
      <c r="N76" s="257"/>
      <c r="O76" s="256"/>
      <c r="P76" s="257"/>
      <c r="Q76" s="256"/>
      <c r="R76" s="257"/>
      <c r="S76" s="256"/>
      <c r="T76" s="257"/>
      <c r="U76" s="256"/>
      <c r="V76" s="257"/>
      <c r="W76" s="256">
        <v>1</v>
      </c>
      <c r="X76" s="261"/>
      <c r="Y76" s="371"/>
      <c r="Z76" s="74"/>
      <c r="AA76" s="8"/>
    </row>
    <row r="77" spans="1:27" s="9" customFormat="1" ht="15" customHeight="1" thickBot="1">
      <c r="A77" s="171" t="s">
        <v>51</v>
      </c>
      <c r="B77" s="248" t="s">
        <v>52</v>
      </c>
      <c r="C77" s="343" t="s">
        <v>208</v>
      </c>
      <c r="D77" s="344"/>
      <c r="E77" s="249"/>
      <c r="F77" s="250"/>
      <c r="G77" s="251"/>
      <c r="H77" s="252"/>
      <c r="I77" s="253"/>
      <c r="J77" s="254"/>
      <c r="K77" s="255">
        <v>2</v>
      </c>
      <c r="L77" s="254"/>
      <c r="M77" s="256">
        <v>2</v>
      </c>
      <c r="N77" s="257"/>
      <c r="O77" s="256">
        <v>2</v>
      </c>
      <c r="P77" s="257"/>
      <c r="Q77" s="256">
        <v>2</v>
      </c>
      <c r="R77" s="257"/>
      <c r="S77" s="256">
        <v>2</v>
      </c>
      <c r="T77" s="257"/>
      <c r="U77" s="256">
        <v>1</v>
      </c>
      <c r="V77" s="257"/>
      <c r="W77" s="262">
        <v>2</v>
      </c>
      <c r="X77" s="261"/>
      <c r="Y77" s="221"/>
      <c r="Z77" s="74"/>
      <c r="AA77" s="8"/>
    </row>
    <row r="78" spans="1:27" s="9" customFormat="1" ht="15" customHeight="1" thickBot="1">
      <c r="A78" s="171" t="s">
        <v>42</v>
      </c>
      <c r="B78" s="248" t="s">
        <v>43</v>
      </c>
      <c r="C78" s="343" t="s">
        <v>206</v>
      </c>
      <c r="D78" s="344"/>
      <c r="E78" s="249"/>
      <c r="F78" s="250"/>
      <c r="G78" s="251"/>
      <c r="H78" s="252"/>
      <c r="I78" s="253"/>
      <c r="J78" s="254"/>
      <c r="K78" s="255"/>
      <c r="L78" s="254"/>
      <c r="M78" s="256"/>
      <c r="N78" s="257"/>
      <c r="O78" s="256"/>
      <c r="P78" s="257"/>
      <c r="Q78" s="256"/>
      <c r="R78" s="257"/>
      <c r="S78" s="256"/>
      <c r="T78" s="257"/>
      <c r="U78" s="256"/>
      <c r="V78" s="257"/>
      <c r="W78" s="257"/>
      <c r="X78" s="263"/>
      <c r="Y78" s="82"/>
      <c r="Z78" s="74"/>
      <c r="AA78" s="8"/>
    </row>
    <row r="79" spans="1:27" s="9" customFormat="1" ht="15" customHeight="1" thickBot="1">
      <c r="A79" s="172" t="s">
        <v>44</v>
      </c>
      <c r="B79" s="264" t="s">
        <v>45</v>
      </c>
      <c r="C79" s="265" t="s">
        <v>212</v>
      </c>
      <c r="D79" s="266"/>
      <c r="E79" s="267"/>
      <c r="F79" s="268"/>
      <c r="G79" s="269"/>
      <c r="H79" s="270"/>
      <c r="I79" s="271"/>
      <c r="J79" s="272"/>
      <c r="K79" s="273"/>
      <c r="L79" s="272"/>
      <c r="M79" s="274"/>
      <c r="N79" s="275"/>
      <c r="O79" s="274"/>
      <c r="P79" s="275"/>
      <c r="Q79" s="274"/>
      <c r="R79" s="275"/>
      <c r="S79" s="274"/>
      <c r="T79" s="275"/>
      <c r="U79" s="274"/>
      <c r="V79" s="275"/>
      <c r="W79" s="276">
        <v>1</v>
      </c>
      <c r="X79" s="276"/>
      <c r="Y79" s="81"/>
      <c r="Z79" s="74"/>
      <c r="AA79" s="8"/>
    </row>
    <row r="80" spans="1:27" s="9" customFormat="1" ht="15" customHeight="1" thickBot="1">
      <c r="A80" s="172" t="s">
        <v>46</v>
      </c>
      <c r="B80" s="264" t="s">
        <v>47</v>
      </c>
      <c r="C80" s="277" t="s">
        <v>212</v>
      </c>
      <c r="D80" s="278"/>
      <c r="E80" s="267"/>
      <c r="F80" s="268"/>
      <c r="G80" s="269"/>
      <c r="H80" s="270"/>
      <c r="I80" s="271"/>
      <c r="J80" s="272"/>
      <c r="K80" s="273"/>
      <c r="L80" s="272"/>
      <c r="M80" s="274"/>
      <c r="N80" s="275"/>
      <c r="O80" s="274"/>
      <c r="P80" s="275"/>
      <c r="Q80" s="274"/>
      <c r="R80" s="275"/>
      <c r="S80" s="274"/>
      <c r="T80" s="275"/>
      <c r="U80" s="274"/>
      <c r="V80" s="275"/>
      <c r="W80" s="276">
        <v>1</v>
      </c>
      <c r="X80" s="63"/>
      <c r="Y80" s="81"/>
      <c r="Z80" s="74"/>
      <c r="AA80" s="8"/>
    </row>
    <row r="81" spans="1:27" s="9" customFormat="1" ht="15" customHeight="1" thickBot="1">
      <c r="A81" s="173" t="s">
        <v>209</v>
      </c>
      <c r="B81" s="264" t="s">
        <v>213</v>
      </c>
      <c r="C81" s="277" t="s">
        <v>212</v>
      </c>
      <c r="D81" s="279"/>
      <c r="E81" s="280"/>
      <c r="F81" s="268"/>
      <c r="G81" s="269"/>
      <c r="H81" s="270"/>
      <c r="I81" s="271"/>
      <c r="J81" s="272"/>
      <c r="K81" s="281"/>
      <c r="L81" s="272"/>
      <c r="M81" s="274"/>
      <c r="N81" s="275"/>
      <c r="O81" s="274"/>
      <c r="P81" s="275"/>
      <c r="Q81" s="274"/>
      <c r="R81" s="275"/>
      <c r="S81" s="274"/>
      <c r="T81" s="275"/>
      <c r="U81" s="274"/>
      <c r="V81" s="275"/>
      <c r="W81" s="276">
        <v>1</v>
      </c>
      <c r="X81" s="63"/>
      <c r="Y81" s="81"/>
      <c r="Z81" s="74"/>
      <c r="AA81" s="8"/>
    </row>
    <row r="82" spans="1:27" s="9" customFormat="1" ht="15" customHeight="1" thickBot="1">
      <c r="A82" s="173" t="s">
        <v>210</v>
      </c>
      <c r="B82" s="282" t="s">
        <v>211</v>
      </c>
      <c r="C82" s="277" t="s">
        <v>212</v>
      </c>
      <c r="D82" s="279"/>
      <c r="E82" s="280"/>
      <c r="F82" s="268"/>
      <c r="G82" s="269"/>
      <c r="H82" s="270"/>
      <c r="I82" s="271"/>
      <c r="J82" s="272"/>
      <c r="K82" s="281"/>
      <c r="L82" s="272"/>
      <c r="M82" s="274"/>
      <c r="N82" s="275"/>
      <c r="O82" s="274"/>
      <c r="P82" s="275"/>
      <c r="Q82" s="274"/>
      <c r="R82" s="275"/>
      <c r="S82" s="274"/>
      <c r="T82" s="275"/>
      <c r="U82" s="274"/>
      <c r="V82" s="275"/>
      <c r="W82" s="276">
        <v>1</v>
      </c>
      <c r="X82" s="63"/>
      <c r="Y82" s="81"/>
      <c r="Z82" s="74"/>
      <c r="AA82" s="8"/>
    </row>
    <row r="83" spans="1:27" s="9" customFormat="1" ht="15" customHeight="1" thickBot="1">
      <c r="A83" s="173"/>
      <c r="B83" s="298" t="s">
        <v>215</v>
      </c>
      <c r="C83" s="225"/>
      <c r="D83" s="223"/>
      <c r="E83" s="268">
        <f>E70+E66+E29</f>
        <v>5616</v>
      </c>
      <c r="F83" s="268">
        <f>F70+F66+F29</f>
        <v>3744</v>
      </c>
      <c r="G83" s="269"/>
      <c r="H83" s="268">
        <f>H70+H66+H29</f>
        <v>1872</v>
      </c>
      <c r="I83" s="302">
        <v>612</v>
      </c>
      <c r="J83" s="303"/>
      <c r="K83" s="304">
        <v>792</v>
      </c>
      <c r="L83" s="303"/>
      <c r="M83" s="305">
        <v>540</v>
      </c>
      <c r="N83" s="306"/>
      <c r="O83" s="305">
        <v>756</v>
      </c>
      <c r="P83" s="306"/>
      <c r="Q83" s="305">
        <v>540</v>
      </c>
      <c r="R83" s="306"/>
      <c r="S83" s="305">
        <v>756</v>
      </c>
      <c r="T83" s="306"/>
      <c r="U83" s="305">
        <v>576</v>
      </c>
      <c r="V83" s="306"/>
      <c r="W83" s="307">
        <v>576</v>
      </c>
      <c r="X83" s="307"/>
      <c r="Y83" s="81"/>
      <c r="Z83" s="74"/>
      <c r="AA83" s="8"/>
    </row>
    <row r="84" spans="1:27" s="9" customFormat="1" ht="15" customHeight="1" thickBot="1">
      <c r="A84" s="173"/>
      <c r="B84" s="298" t="s">
        <v>10</v>
      </c>
      <c r="C84" s="218"/>
      <c r="D84" s="224"/>
      <c r="E84" s="280"/>
      <c r="F84" s="308"/>
      <c r="G84" s="309">
        <f>E84*0.7</f>
        <v>0</v>
      </c>
      <c r="H84" s="310"/>
      <c r="I84" s="311">
        <v>36</v>
      </c>
      <c r="J84" s="312">
        <v>4</v>
      </c>
      <c r="K84" s="313">
        <v>36</v>
      </c>
      <c r="L84" s="312">
        <v>5</v>
      </c>
      <c r="M84" s="305">
        <v>36</v>
      </c>
      <c r="N84" s="306">
        <v>6</v>
      </c>
      <c r="O84" s="305">
        <v>36</v>
      </c>
      <c r="P84" s="306">
        <v>6</v>
      </c>
      <c r="Q84" s="305">
        <v>36</v>
      </c>
      <c r="R84" s="306">
        <v>7</v>
      </c>
      <c r="S84" s="305">
        <v>36</v>
      </c>
      <c r="T84" s="306">
        <v>8</v>
      </c>
      <c r="U84" s="305">
        <v>36</v>
      </c>
      <c r="V84" s="306">
        <v>6</v>
      </c>
      <c r="W84" s="307">
        <v>36</v>
      </c>
      <c r="X84" s="307">
        <v>5</v>
      </c>
      <c r="Y84" s="81"/>
      <c r="Z84" s="74"/>
      <c r="AA84" s="8"/>
    </row>
    <row r="85" spans="1:27" s="9" customFormat="1" ht="15" customHeight="1" thickBot="1">
      <c r="A85" s="173"/>
      <c r="B85" s="299" t="s">
        <v>53</v>
      </c>
      <c r="C85" s="154"/>
      <c r="D85" s="155"/>
      <c r="E85" s="314"/>
      <c r="F85" s="315"/>
      <c r="G85" s="316"/>
      <c r="H85" s="317"/>
      <c r="I85" s="318">
        <v>54</v>
      </c>
      <c r="J85" s="319"/>
      <c r="K85" s="319">
        <v>54</v>
      </c>
      <c r="L85" s="319"/>
      <c r="M85" s="320">
        <v>54</v>
      </c>
      <c r="N85" s="321"/>
      <c r="O85" s="320">
        <v>54</v>
      </c>
      <c r="P85" s="321"/>
      <c r="Q85" s="320">
        <v>54</v>
      </c>
      <c r="R85" s="321"/>
      <c r="S85" s="320">
        <v>54</v>
      </c>
      <c r="T85" s="321"/>
      <c r="U85" s="320">
        <v>54</v>
      </c>
      <c r="V85" s="321"/>
      <c r="W85" s="322">
        <v>54</v>
      </c>
      <c r="X85" s="322"/>
      <c r="Y85" s="206"/>
      <c r="Z85" s="74"/>
      <c r="AA85" s="8"/>
    </row>
    <row r="86" spans="1:27" s="9" customFormat="1" ht="15" customHeight="1" thickBot="1">
      <c r="A86" s="172"/>
      <c r="B86" s="300" t="s">
        <v>11</v>
      </c>
      <c r="C86" s="156"/>
      <c r="D86" s="157"/>
      <c r="E86" s="323"/>
      <c r="F86" s="324"/>
      <c r="G86" s="325"/>
      <c r="H86" s="326"/>
      <c r="I86" s="327">
        <v>0</v>
      </c>
      <c r="J86" s="328"/>
      <c r="K86" s="328">
        <v>6</v>
      </c>
      <c r="L86" s="328"/>
      <c r="M86" s="329">
        <v>3</v>
      </c>
      <c r="N86" s="330"/>
      <c r="O86" s="329">
        <v>3</v>
      </c>
      <c r="P86" s="330"/>
      <c r="Q86" s="329">
        <v>4</v>
      </c>
      <c r="R86" s="330"/>
      <c r="S86" s="329">
        <v>4</v>
      </c>
      <c r="T86" s="330"/>
      <c r="U86" s="329">
        <v>3</v>
      </c>
      <c r="V86" s="330"/>
      <c r="W86" s="331">
        <v>5</v>
      </c>
      <c r="X86" s="331"/>
      <c r="Y86" s="206"/>
      <c r="Z86" s="74"/>
      <c r="AA86" s="8"/>
    </row>
    <row r="87" spans="1:27" s="9" customFormat="1" ht="15" customHeight="1" thickBot="1">
      <c r="A87" s="172"/>
      <c r="B87" s="300" t="s">
        <v>12</v>
      </c>
      <c r="C87" s="158"/>
      <c r="D87" s="159"/>
      <c r="E87" s="332"/>
      <c r="F87" s="333"/>
      <c r="G87" s="334"/>
      <c r="H87" s="317"/>
      <c r="I87" s="327">
        <v>0</v>
      </c>
      <c r="J87" s="328"/>
      <c r="K87" s="328">
        <v>7</v>
      </c>
      <c r="L87" s="328"/>
      <c r="M87" s="329">
        <v>5</v>
      </c>
      <c r="N87" s="330"/>
      <c r="O87" s="329">
        <v>5</v>
      </c>
      <c r="P87" s="330"/>
      <c r="Q87" s="329">
        <v>7</v>
      </c>
      <c r="R87" s="330"/>
      <c r="S87" s="329">
        <v>5</v>
      </c>
      <c r="T87" s="330"/>
      <c r="U87" s="329">
        <v>5</v>
      </c>
      <c r="V87" s="330"/>
      <c r="W87" s="331">
        <v>5</v>
      </c>
      <c r="X87" s="331"/>
      <c r="Y87" s="206"/>
      <c r="Z87" s="74"/>
      <c r="AA87" s="8"/>
    </row>
    <row r="88" spans="1:27" s="9" customFormat="1" ht="15" customHeight="1" thickBot="1">
      <c r="A88" s="174"/>
      <c r="B88" s="301" t="s">
        <v>13</v>
      </c>
      <c r="C88" s="160"/>
      <c r="D88" s="161"/>
      <c r="E88" s="335"/>
      <c r="F88" s="336"/>
      <c r="G88" s="337"/>
      <c r="H88" s="338"/>
      <c r="I88" s="327">
        <v>0</v>
      </c>
      <c r="J88" s="339"/>
      <c r="K88" s="339">
        <v>6</v>
      </c>
      <c r="L88" s="328"/>
      <c r="M88" s="329">
        <v>4</v>
      </c>
      <c r="N88" s="330"/>
      <c r="O88" s="329">
        <v>4</v>
      </c>
      <c r="P88" s="330"/>
      <c r="Q88" s="329">
        <v>6</v>
      </c>
      <c r="R88" s="330"/>
      <c r="S88" s="329">
        <v>4</v>
      </c>
      <c r="T88" s="330"/>
      <c r="U88" s="329">
        <v>5</v>
      </c>
      <c r="V88" s="330"/>
      <c r="W88" s="331">
        <v>5</v>
      </c>
      <c r="X88" s="331"/>
      <c r="Y88" s="206"/>
      <c r="Z88" s="74"/>
      <c r="AA88" s="8"/>
    </row>
    <row r="89" spans="1:27" s="1" customFormat="1">
      <c r="A89" s="175"/>
      <c r="B89" s="12"/>
      <c r="C89" s="13"/>
      <c r="D89" s="30"/>
      <c r="E89" s="13"/>
      <c r="F89" s="13"/>
      <c r="G89" s="13"/>
      <c r="H89" s="25"/>
      <c r="I89" s="149"/>
      <c r="J89" s="25"/>
      <c r="K89" s="25"/>
      <c r="L89" s="2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22"/>
      <c r="Z89" s="13"/>
      <c r="AA89" s="13"/>
    </row>
    <row r="90" spans="1:27" s="1" customFormat="1">
      <c r="A90" s="175"/>
      <c r="B90" s="12"/>
      <c r="C90" s="13"/>
      <c r="D90" s="30"/>
      <c r="E90" s="13"/>
      <c r="F90" s="13"/>
      <c r="G90" s="13"/>
      <c r="H90" s="25"/>
      <c r="I90" s="149"/>
      <c r="J90" s="25"/>
      <c r="K90" s="25"/>
      <c r="L90" s="25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22"/>
      <c r="Z90" s="13"/>
      <c r="AA90" s="13"/>
    </row>
    <row r="91" spans="1:27" s="1" customFormat="1">
      <c r="A91" s="175"/>
      <c r="C91" s="2"/>
      <c r="D91" s="31"/>
      <c r="E91" s="6"/>
      <c r="F91" s="6"/>
      <c r="G91" s="6"/>
      <c r="H91" s="23"/>
      <c r="I91" s="150"/>
      <c r="J91" s="23"/>
      <c r="K91" s="23"/>
      <c r="L91" s="23"/>
      <c r="Y91" s="18"/>
      <c r="Z91" s="13"/>
    </row>
    <row r="92" spans="1:27" s="1" customFormat="1">
      <c r="A92" s="175"/>
      <c r="C92" s="2"/>
      <c r="D92" s="31"/>
      <c r="E92" s="6"/>
      <c r="F92" s="6"/>
      <c r="G92" s="6"/>
      <c r="H92" s="23"/>
      <c r="I92" s="150"/>
      <c r="J92" s="23"/>
      <c r="K92" s="23"/>
      <c r="L92" s="23"/>
      <c r="Y92" s="18"/>
      <c r="Z92" s="13"/>
    </row>
    <row r="93" spans="1:27" s="1" customFormat="1">
      <c r="A93" s="175"/>
      <c r="C93" s="2"/>
      <c r="D93" s="31"/>
      <c r="E93" s="6"/>
      <c r="F93" s="6"/>
      <c r="G93" s="6"/>
      <c r="H93" s="23"/>
      <c r="I93" s="150"/>
      <c r="J93" s="23"/>
      <c r="K93" s="23"/>
      <c r="L93" s="23"/>
      <c r="Y93" s="18"/>
    </row>
    <row r="94" spans="1:27" s="1" customFormat="1">
      <c r="A94" s="175"/>
      <c r="B94" s="2"/>
      <c r="C94" s="14"/>
      <c r="D94" s="32"/>
      <c r="E94" s="5"/>
      <c r="F94" s="5"/>
      <c r="G94" s="5"/>
      <c r="H94" s="26"/>
      <c r="I94" s="151"/>
      <c r="J94" s="26"/>
      <c r="K94" s="26"/>
      <c r="L94" s="26"/>
      <c r="Y94" s="18"/>
    </row>
    <row r="95" spans="1:27" s="1" customFormat="1">
      <c r="A95" s="175"/>
      <c r="C95" s="2"/>
      <c r="D95" s="31"/>
      <c r="E95" s="6"/>
      <c r="F95" s="6"/>
      <c r="G95" s="6"/>
      <c r="H95" s="23"/>
      <c r="I95" s="150"/>
      <c r="J95" s="23"/>
      <c r="K95" s="23"/>
      <c r="L95" s="23"/>
      <c r="Y95" s="18"/>
    </row>
    <row r="96" spans="1:27" s="1" customFormat="1">
      <c r="A96" s="175"/>
      <c r="C96" s="2"/>
      <c r="D96" s="31"/>
      <c r="E96" s="6"/>
      <c r="F96" s="6"/>
      <c r="G96" s="6"/>
      <c r="H96" s="23"/>
      <c r="I96" s="150"/>
      <c r="J96" s="23"/>
      <c r="K96" s="23"/>
      <c r="L96" s="23"/>
      <c r="Y96" s="18"/>
    </row>
    <row r="97" spans="1:25" s="1" customFormat="1">
      <c r="A97" s="175"/>
      <c r="C97" s="2"/>
      <c r="D97" s="31"/>
      <c r="E97" s="6"/>
      <c r="F97" s="6"/>
      <c r="G97" s="15"/>
      <c r="H97" s="23"/>
      <c r="I97" s="150"/>
      <c r="J97" s="23"/>
      <c r="K97" s="23"/>
      <c r="L97" s="23"/>
      <c r="Y97" s="18"/>
    </row>
    <row r="98" spans="1:25" s="1" customFormat="1">
      <c r="A98" s="175"/>
      <c r="C98" s="2"/>
      <c r="D98" s="31"/>
      <c r="E98" s="6"/>
      <c r="F98" s="6"/>
      <c r="G98" s="16"/>
      <c r="H98" s="23"/>
      <c r="I98" s="150"/>
      <c r="J98" s="23"/>
      <c r="K98" s="23"/>
      <c r="L98" s="23"/>
      <c r="Y98" s="18"/>
    </row>
    <row r="99" spans="1:25" s="1" customFormat="1">
      <c r="A99" s="175"/>
      <c r="C99" s="2"/>
      <c r="D99" s="31"/>
      <c r="E99" s="6"/>
      <c r="F99" s="6"/>
      <c r="G99" s="6"/>
      <c r="H99" s="23"/>
      <c r="I99" s="150"/>
      <c r="J99" s="23"/>
      <c r="K99" s="23"/>
      <c r="L99" s="23"/>
      <c r="Y99" s="18"/>
    </row>
    <row r="100" spans="1:25" s="1" customFormat="1">
      <c r="A100" s="175"/>
      <c r="C100" s="2"/>
      <c r="D100" s="31"/>
      <c r="E100" s="6"/>
      <c r="F100" s="6"/>
      <c r="G100" s="6"/>
      <c r="H100" s="23"/>
      <c r="I100" s="150"/>
      <c r="J100" s="23"/>
      <c r="K100" s="23"/>
      <c r="L100" s="23"/>
      <c r="Y100" s="18"/>
    </row>
    <row r="101" spans="1:25" s="1" customFormat="1">
      <c r="A101" s="175"/>
      <c r="C101" s="2"/>
      <c r="D101" s="31"/>
      <c r="E101" s="6"/>
      <c r="F101" s="6"/>
      <c r="G101" s="6"/>
      <c r="H101" s="23"/>
      <c r="I101" s="150"/>
      <c r="J101" s="23"/>
      <c r="K101" s="23"/>
      <c r="L101" s="23"/>
      <c r="Y101" s="18"/>
    </row>
    <row r="102" spans="1:25" s="1" customFormat="1">
      <c r="A102" s="175"/>
      <c r="C102" s="2"/>
      <c r="D102" s="31"/>
      <c r="E102" s="6"/>
      <c r="F102" s="6"/>
      <c r="G102" s="6"/>
      <c r="H102" s="23"/>
      <c r="I102" s="150"/>
      <c r="J102" s="23"/>
      <c r="K102" s="23"/>
      <c r="L102" s="23"/>
      <c r="Y102" s="18"/>
    </row>
    <row r="103" spans="1:25" s="1" customFormat="1">
      <c r="A103" s="175"/>
      <c r="C103" s="2"/>
      <c r="D103" s="31"/>
      <c r="E103" s="6"/>
      <c r="F103" s="6"/>
      <c r="G103" s="6"/>
      <c r="H103" s="23"/>
      <c r="I103" s="150"/>
      <c r="J103" s="23"/>
      <c r="K103" s="23"/>
      <c r="L103" s="23"/>
      <c r="Y103" s="18"/>
    </row>
    <row r="104" spans="1:25" s="1" customFormat="1">
      <c r="A104" s="175"/>
      <c r="C104" s="2"/>
      <c r="D104" s="31"/>
      <c r="E104" s="6"/>
      <c r="F104" s="6"/>
      <c r="G104" s="6"/>
      <c r="H104" s="23"/>
      <c r="I104" s="150"/>
      <c r="J104" s="23"/>
      <c r="K104" s="23"/>
      <c r="L104" s="23"/>
      <c r="Y104" s="18"/>
    </row>
    <row r="105" spans="1:25" s="1" customFormat="1">
      <c r="A105" s="175"/>
      <c r="C105" s="2"/>
      <c r="D105" s="31"/>
      <c r="E105" s="6"/>
      <c r="F105" s="6"/>
      <c r="G105" s="6"/>
      <c r="H105" s="23"/>
      <c r="I105" s="150"/>
      <c r="J105" s="23"/>
      <c r="K105" s="23"/>
      <c r="L105" s="23"/>
      <c r="Y105" s="18"/>
    </row>
    <row r="106" spans="1:25" s="1" customFormat="1">
      <c r="A106" s="175"/>
      <c r="C106" s="2"/>
      <c r="D106" s="31"/>
      <c r="E106" s="6"/>
      <c r="F106" s="6"/>
      <c r="G106" s="6"/>
      <c r="H106" s="23"/>
      <c r="I106" s="150"/>
      <c r="J106" s="23"/>
      <c r="K106" s="23"/>
      <c r="L106" s="23"/>
      <c r="Y106" s="18"/>
    </row>
    <row r="107" spans="1:25" s="1" customFormat="1">
      <c r="A107" s="175"/>
      <c r="C107" s="2"/>
      <c r="D107" s="31"/>
      <c r="E107" s="6"/>
      <c r="F107" s="6"/>
      <c r="G107" s="6"/>
      <c r="H107" s="23"/>
      <c r="I107" s="150"/>
      <c r="J107" s="23"/>
      <c r="K107" s="23"/>
      <c r="L107" s="23"/>
      <c r="Y107" s="18"/>
    </row>
    <row r="108" spans="1:25" s="1" customFormat="1">
      <c r="A108" s="175"/>
      <c r="C108" s="2"/>
      <c r="D108" s="31"/>
      <c r="E108" s="6"/>
      <c r="F108" s="6"/>
      <c r="G108" s="6"/>
      <c r="H108" s="23"/>
      <c r="I108" s="150"/>
      <c r="J108" s="23"/>
      <c r="K108" s="23"/>
      <c r="L108" s="23"/>
      <c r="Y108" s="18"/>
    </row>
    <row r="109" spans="1:25" s="1" customFormat="1">
      <c r="A109" s="175"/>
      <c r="C109" s="2"/>
      <c r="D109" s="31"/>
      <c r="E109" s="6"/>
      <c r="F109" s="6"/>
      <c r="G109" s="6"/>
      <c r="H109" s="23"/>
      <c r="I109" s="150"/>
      <c r="J109" s="23"/>
      <c r="K109" s="23"/>
      <c r="L109" s="23"/>
      <c r="Y109" s="18"/>
    </row>
    <row r="110" spans="1:25" s="1" customFormat="1">
      <c r="A110" s="175"/>
      <c r="C110" s="2"/>
      <c r="D110" s="31"/>
      <c r="E110" s="6"/>
      <c r="F110" s="6"/>
      <c r="G110" s="6"/>
      <c r="H110" s="23"/>
      <c r="I110" s="150"/>
      <c r="J110" s="23"/>
      <c r="K110" s="23"/>
      <c r="L110" s="23"/>
      <c r="Y110" s="18"/>
    </row>
    <row r="111" spans="1:25" s="1" customFormat="1">
      <c r="A111" s="175"/>
      <c r="C111" s="2"/>
      <c r="D111" s="31"/>
      <c r="E111" s="6"/>
      <c r="F111" s="6"/>
      <c r="G111" s="6"/>
      <c r="H111" s="23"/>
      <c r="I111" s="150"/>
      <c r="J111" s="23"/>
      <c r="K111" s="23"/>
      <c r="L111" s="23"/>
      <c r="Y111" s="18"/>
    </row>
    <row r="112" spans="1:25" s="1" customFormat="1">
      <c r="A112" s="175"/>
      <c r="C112" s="2"/>
      <c r="D112" s="31"/>
      <c r="E112" s="6"/>
      <c r="F112" s="6"/>
      <c r="G112" s="6"/>
      <c r="H112" s="23"/>
      <c r="I112" s="150"/>
      <c r="J112" s="23"/>
      <c r="K112" s="23"/>
      <c r="L112" s="23"/>
      <c r="Y112" s="18"/>
    </row>
    <row r="113" spans="1:25" s="1" customFormat="1">
      <c r="A113" s="175"/>
      <c r="C113" s="2"/>
      <c r="D113" s="31"/>
      <c r="E113" s="6"/>
      <c r="F113" s="6"/>
      <c r="G113" s="6"/>
      <c r="H113" s="23"/>
      <c r="I113" s="150"/>
      <c r="J113" s="23"/>
      <c r="K113" s="23"/>
      <c r="L113" s="23"/>
      <c r="Y113" s="18"/>
    </row>
    <row r="114" spans="1:25" s="1" customFormat="1">
      <c r="A114" s="175"/>
      <c r="C114" s="2"/>
      <c r="D114" s="31"/>
      <c r="E114" s="6"/>
      <c r="F114" s="6"/>
      <c r="G114" s="6"/>
      <c r="H114" s="23"/>
      <c r="I114" s="150"/>
      <c r="J114" s="23"/>
      <c r="K114" s="23"/>
      <c r="L114" s="23"/>
      <c r="Y114" s="18"/>
    </row>
    <row r="115" spans="1:25" s="1" customFormat="1">
      <c r="A115" s="175"/>
      <c r="C115" s="2"/>
      <c r="D115" s="31"/>
      <c r="E115" s="6"/>
      <c r="F115" s="6"/>
      <c r="G115" s="6"/>
      <c r="H115" s="23"/>
      <c r="I115" s="150"/>
      <c r="J115" s="23"/>
      <c r="K115" s="23"/>
      <c r="L115" s="23"/>
      <c r="Y115" s="18"/>
    </row>
    <row r="116" spans="1:25" s="1" customFormat="1">
      <c r="A116" s="175"/>
      <c r="C116" s="2"/>
      <c r="D116" s="31"/>
      <c r="E116" s="6"/>
      <c r="F116" s="6"/>
      <c r="G116" s="6"/>
      <c r="H116" s="23"/>
      <c r="I116" s="150"/>
      <c r="J116" s="23"/>
      <c r="K116" s="23"/>
      <c r="L116" s="23"/>
      <c r="Y116" s="18"/>
    </row>
    <row r="117" spans="1:25" s="1" customFormat="1">
      <c r="A117" s="175"/>
      <c r="C117" s="2"/>
      <c r="D117" s="31"/>
      <c r="E117" s="6"/>
      <c r="F117" s="6"/>
      <c r="G117" s="6"/>
      <c r="H117" s="23"/>
      <c r="I117" s="150"/>
      <c r="J117" s="23"/>
      <c r="K117" s="23"/>
      <c r="L117" s="23"/>
      <c r="Y117" s="18"/>
    </row>
    <row r="118" spans="1:25" s="1" customFormat="1">
      <c r="A118" s="175"/>
      <c r="C118" s="2"/>
      <c r="D118" s="31"/>
      <c r="E118" s="6"/>
      <c r="F118" s="6"/>
      <c r="G118" s="6"/>
      <c r="H118" s="23"/>
      <c r="I118" s="150"/>
      <c r="J118" s="23"/>
      <c r="K118" s="23"/>
      <c r="L118" s="23"/>
      <c r="Y118" s="18"/>
    </row>
    <row r="119" spans="1:25" s="1" customFormat="1">
      <c r="A119" s="175"/>
      <c r="C119" s="2"/>
      <c r="D119" s="31"/>
      <c r="E119" s="6"/>
      <c r="F119" s="6"/>
      <c r="G119" s="6"/>
      <c r="H119" s="23"/>
      <c r="I119" s="150"/>
      <c r="J119" s="23"/>
      <c r="K119" s="23"/>
      <c r="L119" s="23"/>
      <c r="Y119" s="18"/>
    </row>
    <row r="120" spans="1:25" s="1" customFormat="1">
      <c r="A120" s="175"/>
      <c r="C120" s="2"/>
      <c r="D120" s="31"/>
      <c r="E120" s="6"/>
      <c r="F120" s="6"/>
      <c r="G120" s="6"/>
      <c r="H120" s="23"/>
      <c r="I120" s="150"/>
      <c r="J120" s="23"/>
      <c r="K120" s="23"/>
      <c r="L120" s="23"/>
      <c r="Y120" s="18"/>
    </row>
    <row r="121" spans="1:25" s="1" customFormat="1">
      <c r="A121" s="175"/>
      <c r="C121" s="2"/>
      <c r="D121" s="31"/>
      <c r="E121" s="6"/>
      <c r="F121" s="6"/>
      <c r="G121" s="6"/>
      <c r="H121" s="23"/>
      <c r="I121" s="150"/>
      <c r="J121" s="23"/>
      <c r="K121" s="23"/>
      <c r="L121" s="23"/>
      <c r="Y121" s="18"/>
    </row>
    <row r="122" spans="1:25" s="1" customFormat="1">
      <c r="A122" s="175"/>
      <c r="C122" s="2"/>
      <c r="D122" s="31"/>
      <c r="E122" s="6"/>
      <c r="F122" s="6"/>
      <c r="G122" s="6"/>
      <c r="H122" s="23"/>
      <c r="I122" s="150"/>
      <c r="J122" s="23"/>
      <c r="K122" s="23"/>
      <c r="L122" s="23"/>
      <c r="Y122" s="18"/>
    </row>
    <row r="123" spans="1:25" s="1" customFormat="1">
      <c r="A123" s="175"/>
      <c r="C123" s="2"/>
      <c r="D123" s="31"/>
      <c r="E123" s="6"/>
      <c r="F123" s="6"/>
      <c r="G123" s="6"/>
      <c r="H123" s="23"/>
      <c r="I123" s="150"/>
      <c r="J123" s="23"/>
      <c r="K123" s="23"/>
      <c r="L123" s="23"/>
      <c r="Y123" s="18"/>
    </row>
    <row r="124" spans="1:25" s="1" customFormat="1">
      <c r="A124" s="175"/>
      <c r="C124" s="2"/>
      <c r="D124" s="31"/>
      <c r="E124" s="6"/>
      <c r="F124" s="6"/>
      <c r="G124" s="6"/>
      <c r="H124" s="23"/>
      <c r="I124" s="150"/>
      <c r="J124" s="23"/>
      <c r="K124" s="23"/>
      <c r="L124" s="23"/>
      <c r="Y124" s="18"/>
    </row>
    <row r="125" spans="1:25" s="1" customFormat="1">
      <c r="A125" s="175"/>
      <c r="C125" s="2"/>
      <c r="D125" s="31"/>
      <c r="E125" s="6"/>
      <c r="F125" s="6"/>
      <c r="G125" s="6"/>
      <c r="H125" s="23"/>
      <c r="I125" s="150"/>
      <c r="J125" s="23"/>
      <c r="K125" s="23"/>
      <c r="L125" s="23"/>
      <c r="Y125" s="18"/>
    </row>
    <row r="126" spans="1:25" s="1" customFormat="1">
      <c r="A126" s="175"/>
      <c r="C126" s="2"/>
      <c r="D126" s="31"/>
      <c r="E126" s="6"/>
      <c r="F126" s="6"/>
      <c r="G126" s="6"/>
      <c r="H126" s="23"/>
      <c r="I126" s="150"/>
      <c r="J126" s="23"/>
      <c r="K126" s="23"/>
      <c r="L126" s="23"/>
      <c r="Y126" s="18"/>
    </row>
    <row r="127" spans="1:25" s="1" customFormat="1">
      <c r="A127" s="175"/>
      <c r="C127" s="2"/>
      <c r="D127" s="31"/>
      <c r="E127" s="6"/>
      <c r="F127" s="6"/>
      <c r="G127" s="6"/>
      <c r="H127" s="23"/>
      <c r="I127" s="150"/>
      <c r="J127" s="23"/>
      <c r="K127" s="23"/>
      <c r="L127" s="23"/>
      <c r="Y127" s="18"/>
    </row>
    <row r="128" spans="1:25" s="1" customFormat="1">
      <c r="A128" s="175"/>
      <c r="C128" s="2"/>
      <c r="D128" s="31"/>
      <c r="E128" s="6"/>
      <c r="F128" s="6"/>
      <c r="G128" s="6"/>
      <c r="H128" s="23"/>
      <c r="I128" s="150"/>
      <c r="J128" s="23"/>
      <c r="K128" s="23"/>
      <c r="L128" s="23"/>
      <c r="Y128" s="18"/>
    </row>
    <row r="129" spans="1:25" s="1" customFormat="1">
      <c r="A129" s="175"/>
      <c r="C129" s="2"/>
      <c r="D129" s="31"/>
      <c r="E129" s="6"/>
      <c r="F129" s="6"/>
      <c r="G129" s="6"/>
      <c r="H129" s="23"/>
      <c r="I129" s="150"/>
      <c r="J129" s="23"/>
      <c r="K129" s="23"/>
      <c r="L129" s="23"/>
      <c r="Y129" s="18"/>
    </row>
    <row r="130" spans="1:25" s="1" customFormat="1">
      <c r="A130" s="175"/>
      <c r="C130" s="2"/>
      <c r="D130" s="31"/>
      <c r="E130" s="6"/>
      <c r="F130" s="6"/>
      <c r="G130" s="6"/>
      <c r="H130" s="23"/>
      <c r="I130" s="150"/>
      <c r="J130" s="23"/>
      <c r="K130" s="23"/>
      <c r="L130" s="23"/>
      <c r="Y130" s="18"/>
    </row>
    <row r="131" spans="1:25" s="1" customFormat="1">
      <c r="A131" s="175"/>
      <c r="C131" s="2"/>
      <c r="D131" s="31"/>
      <c r="E131" s="6"/>
      <c r="F131" s="6"/>
      <c r="G131" s="6"/>
      <c r="H131" s="23"/>
      <c r="I131" s="150"/>
      <c r="J131" s="23"/>
      <c r="K131" s="23"/>
      <c r="L131" s="23"/>
      <c r="Y131" s="18"/>
    </row>
    <row r="132" spans="1:25" s="1" customFormat="1">
      <c r="A132" s="175"/>
      <c r="C132" s="2"/>
      <c r="D132" s="31"/>
      <c r="E132" s="6"/>
      <c r="F132" s="6"/>
      <c r="G132" s="6"/>
      <c r="H132" s="23"/>
      <c r="I132" s="150"/>
      <c r="J132" s="23"/>
      <c r="K132" s="23"/>
      <c r="L132" s="23"/>
      <c r="Y132" s="18"/>
    </row>
    <row r="133" spans="1:25" s="1" customFormat="1">
      <c r="A133" s="175"/>
      <c r="C133" s="2"/>
      <c r="D133" s="31"/>
      <c r="E133" s="6"/>
      <c r="F133" s="6"/>
      <c r="G133" s="6"/>
      <c r="H133" s="23"/>
      <c r="I133" s="150"/>
      <c r="J133" s="23"/>
      <c r="K133" s="23"/>
      <c r="L133" s="23"/>
      <c r="Y133" s="18"/>
    </row>
    <row r="134" spans="1:25" s="1" customFormat="1">
      <c r="A134" s="175"/>
      <c r="C134" s="2"/>
      <c r="D134" s="31"/>
      <c r="E134" s="6"/>
      <c r="F134" s="6"/>
      <c r="G134" s="6"/>
      <c r="H134" s="23"/>
      <c r="I134" s="150"/>
      <c r="J134" s="23"/>
      <c r="K134" s="23"/>
      <c r="L134" s="23"/>
      <c r="Y134" s="18"/>
    </row>
    <row r="135" spans="1:25" s="1" customFormat="1">
      <c r="A135" s="175"/>
      <c r="C135" s="2"/>
      <c r="D135" s="31"/>
      <c r="E135" s="6"/>
      <c r="F135" s="6"/>
      <c r="G135" s="6"/>
      <c r="H135" s="23"/>
      <c r="I135" s="150"/>
      <c r="J135" s="23"/>
      <c r="K135" s="23"/>
      <c r="L135" s="23"/>
      <c r="Y135" s="18"/>
    </row>
    <row r="136" spans="1:25" s="1" customFormat="1">
      <c r="A136" s="175"/>
      <c r="C136" s="2"/>
      <c r="D136" s="31"/>
      <c r="E136" s="6"/>
      <c r="F136" s="6"/>
      <c r="G136" s="6"/>
      <c r="H136" s="23"/>
      <c r="I136" s="150"/>
      <c r="J136" s="23"/>
      <c r="K136" s="23"/>
      <c r="L136" s="23"/>
      <c r="Y136" s="18"/>
    </row>
    <row r="137" spans="1:25" s="1" customFormat="1">
      <c r="A137" s="175"/>
      <c r="C137" s="2"/>
      <c r="D137" s="31"/>
      <c r="E137" s="6"/>
      <c r="F137" s="6"/>
      <c r="G137" s="6"/>
      <c r="H137" s="23"/>
      <c r="I137" s="150"/>
      <c r="J137" s="23"/>
      <c r="K137" s="23"/>
      <c r="L137" s="23"/>
      <c r="Y137" s="18"/>
    </row>
    <row r="138" spans="1:25" s="1" customFormat="1">
      <c r="A138" s="175"/>
      <c r="C138" s="2"/>
      <c r="D138" s="31"/>
      <c r="E138" s="6"/>
      <c r="F138" s="6"/>
      <c r="G138" s="6"/>
      <c r="H138" s="23"/>
      <c r="I138" s="150"/>
      <c r="J138" s="23"/>
      <c r="K138" s="23"/>
      <c r="L138" s="23"/>
      <c r="Y138" s="18"/>
    </row>
    <row r="139" spans="1:25" s="1" customFormat="1">
      <c r="A139" s="175"/>
      <c r="C139" s="2"/>
      <c r="D139" s="31"/>
      <c r="E139" s="6"/>
      <c r="F139" s="6"/>
      <c r="G139" s="6"/>
      <c r="H139" s="23"/>
      <c r="I139" s="150"/>
      <c r="J139" s="23"/>
      <c r="K139" s="23"/>
      <c r="L139" s="23"/>
      <c r="Y139" s="18"/>
    </row>
    <row r="140" spans="1:25" s="1" customFormat="1">
      <c r="A140" s="175"/>
      <c r="C140" s="2"/>
      <c r="D140" s="31"/>
      <c r="E140" s="6"/>
      <c r="F140" s="6"/>
      <c r="G140" s="6"/>
      <c r="H140" s="23"/>
      <c r="I140" s="150"/>
      <c r="J140" s="23"/>
      <c r="K140" s="23"/>
      <c r="L140" s="23"/>
      <c r="Y140" s="18"/>
    </row>
    <row r="141" spans="1:25" s="1" customFormat="1">
      <c r="A141" s="175"/>
      <c r="C141" s="2"/>
      <c r="D141" s="31"/>
      <c r="E141" s="6"/>
      <c r="F141" s="6"/>
      <c r="G141" s="6"/>
      <c r="H141" s="23"/>
      <c r="I141" s="150"/>
      <c r="J141" s="23"/>
      <c r="K141" s="23"/>
      <c r="L141" s="23"/>
      <c r="Y141" s="18"/>
    </row>
    <row r="142" spans="1:25" s="1" customFormat="1">
      <c r="A142" s="175"/>
      <c r="C142" s="2"/>
      <c r="D142" s="31"/>
      <c r="E142" s="6"/>
      <c r="F142" s="6"/>
      <c r="G142" s="6"/>
      <c r="H142" s="23"/>
      <c r="I142" s="150"/>
      <c r="J142" s="23"/>
      <c r="K142" s="23"/>
      <c r="L142" s="23"/>
      <c r="Y142" s="18"/>
    </row>
    <row r="143" spans="1:25" s="1" customFormat="1">
      <c r="A143" s="175"/>
      <c r="C143" s="2"/>
      <c r="D143" s="31"/>
      <c r="E143" s="6"/>
      <c r="F143" s="6"/>
      <c r="G143" s="6"/>
      <c r="H143" s="23"/>
      <c r="I143" s="150"/>
      <c r="J143" s="23"/>
      <c r="K143" s="23"/>
      <c r="L143" s="23"/>
      <c r="Y143" s="18"/>
    </row>
    <row r="144" spans="1:25" s="1" customFormat="1">
      <c r="A144" s="175"/>
      <c r="C144" s="2"/>
      <c r="D144" s="31"/>
      <c r="E144" s="6"/>
      <c r="F144" s="6"/>
      <c r="G144" s="6"/>
      <c r="H144" s="23"/>
      <c r="I144" s="150"/>
      <c r="J144" s="23"/>
      <c r="K144" s="23"/>
      <c r="L144" s="23"/>
      <c r="Y144" s="18"/>
    </row>
    <row r="145" spans="1:25" s="1" customFormat="1">
      <c r="A145" s="175"/>
      <c r="C145" s="2"/>
      <c r="D145" s="31"/>
      <c r="E145" s="6"/>
      <c r="F145" s="6"/>
      <c r="G145" s="6"/>
      <c r="H145" s="23"/>
      <c r="I145" s="150"/>
      <c r="J145" s="23"/>
      <c r="K145" s="23"/>
      <c r="L145" s="23"/>
      <c r="Y145" s="18"/>
    </row>
    <row r="146" spans="1:25" s="1" customFormat="1">
      <c r="A146" s="175"/>
      <c r="C146" s="2"/>
      <c r="D146" s="31"/>
      <c r="E146" s="6"/>
      <c r="F146" s="6"/>
      <c r="G146" s="6"/>
      <c r="H146" s="23"/>
      <c r="I146" s="150"/>
      <c r="J146" s="23"/>
      <c r="K146" s="23"/>
      <c r="L146" s="23"/>
      <c r="Y146" s="18"/>
    </row>
    <row r="147" spans="1:25" s="1" customFormat="1">
      <c r="A147" s="175"/>
      <c r="C147" s="2"/>
      <c r="D147" s="31"/>
      <c r="E147" s="6"/>
      <c r="F147" s="6"/>
      <c r="G147" s="6"/>
      <c r="H147" s="23"/>
      <c r="I147" s="150"/>
      <c r="J147" s="23"/>
      <c r="K147" s="23"/>
      <c r="L147" s="23"/>
      <c r="Y147" s="18"/>
    </row>
    <row r="148" spans="1:25" s="1" customFormat="1">
      <c r="A148" s="175"/>
      <c r="C148" s="2"/>
      <c r="D148" s="31"/>
      <c r="E148" s="6"/>
      <c r="F148" s="6"/>
      <c r="G148" s="6"/>
      <c r="H148" s="23"/>
      <c r="I148" s="150"/>
      <c r="J148" s="23"/>
      <c r="K148" s="23"/>
      <c r="L148" s="23"/>
      <c r="Y148" s="18"/>
    </row>
    <row r="149" spans="1:25" s="1" customFormat="1">
      <c r="A149" s="175"/>
      <c r="C149" s="2"/>
      <c r="D149" s="31"/>
      <c r="E149" s="6"/>
      <c r="F149" s="6"/>
      <c r="G149" s="6"/>
      <c r="H149" s="23"/>
      <c r="I149" s="150"/>
      <c r="J149" s="23"/>
      <c r="K149" s="23"/>
      <c r="L149" s="23"/>
      <c r="Y149" s="18"/>
    </row>
    <row r="150" spans="1:25" s="1" customFormat="1">
      <c r="A150" s="175"/>
      <c r="C150" s="2"/>
      <c r="D150" s="31"/>
      <c r="E150" s="6"/>
      <c r="F150" s="6"/>
      <c r="G150" s="6"/>
      <c r="H150" s="23"/>
      <c r="I150" s="150"/>
      <c r="J150" s="23"/>
      <c r="K150" s="23"/>
      <c r="L150" s="23"/>
      <c r="Y150" s="18"/>
    </row>
    <row r="151" spans="1:25" s="1" customFormat="1">
      <c r="A151" s="175"/>
      <c r="C151" s="2"/>
      <c r="D151" s="31"/>
      <c r="E151" s="6"/>
      <c r="F151" s="6"/>
      <c r="G151" s="6"/>
      <c r="H151" s="23"/>
      <c r="I151" s="150"/>
      <c r="J151" s="23"/>
      <c r="K151" s="23"/>
      <c r="L151" s="23"/>
      <c r="Y151" s="18"/>
    </row>
    <row r="152" spans="1:25" s="1" customFormat="1">
      <c r="A152" s="175"/>
      <c r="C152" s="2"/>
      <c r="D152" s="31"/>
      <c r="E152" s="6"/>
      <c r="F152" s="6"/>
      <c r="G152" s="6"/>
      <c r="H152" s="23"/>
      <c r="I152" s="150"/>
      <c r="J152" s="23"/>
      <c r="K152" s="23"/>
      <c r="L152" s="23"/>
      <c r="Y152" s="18"/>
    </row>
    <row r="153" spans="1:25" s="1" customFormat="1">
      <c r="A153" s="175"/>
      <c r="C153" s="2"/>
      <c r="D153" s="31"/>
      <c r="E153" s="6"/>
      <c r="F153" s="6"/>
      <c r="G153" s="6"/>
      <c r="H153" s="23"/>
      <c r="I153" s="150"/>
      <c r="J153" s="23"/>
      <c r="K153" s="23"/>
      <c r="L153" s="23"/>
      <c r="Y153" s="18"/>
    </row>
    <row r="154" spans="1:25" s="1" customFormat="1">
      <c r="A154" s="175"/>
      <c r="C154" s="2"/>
      <c r="D154" s="31"/>
      <c r="E154" s="6"/>
      <c r="F154" s="6"/>
      <c r="G154" s="6"/>
      <c r="H154" s="23"/>
      <c r="I154" s="150"/>
      <c r="J154" s="23"/>
      <c r="K154" s="23"/>
      <c r="L154" s="23"/>
      <c r="Y154" s="18"/>
    </row>
    <row r="155" spans="1:25" s="1" customFormat="1">
      <c r="A155" s="175"/>
      <c r="C155" s="2"/>
      <c r="D155" s="31"/>
      <c r="E155" s="6"/>
      <c r="F155" s="6"/>
      <c r="G155" s="6"/>
      <c r="H155" s="23"/>
      <c r="I155" s="150"/>
      <c r="J155" s="23"/>
      <c r="K155" s="23"/>
      <c r="L155" s="23"/>
      <c r="Y155" s="18"/>
    </row>
    <row r="156" spans="1:25" s="1" customFormat="1">
      <c r="A156" s="175"/>
      <c r="C156" s="2"/>
      <c r="D156" s="31"/>
      <c r="E156" s="6"/>
      <c r="F156" s="6"/>
      <c r="G156" s="6"/>
      <c r="H156" s="23"/>
      <c r="I156" s="150"/>
      <c r="J156" s="23"/>
      <c r="K156" s="23"/>
      <c r="L156" s="23"/>
      <c r="Y156" s="18"/>
    </row>
    <row r="157" spans="1:25" s="1" customFormat="1">
      <c r="A157" s="175"/>
      <c r="C157" s="2"/>
      <c r="D157" s="31"/>
      <c r="E157" s="6"/>
      <c r="F157" s="6"/>
      <c r="G157" s="6"/>
      <c r="H157" s="23"/>
      <c r="I157" s="150"/>
      <c r="J157" s="23"/>
      <c r="K157" s="23"/>
      <c r="L157" s="23"/>
      <c r="Y157" s="18"/>
    </row>
    <row r="158" spans="1:25">
      <c r="E158" s="17"/>
      <c r="F158" s="17"/>
      <c r="G158" s="17"/>
    </row>
    <row r="159" spans="1:25">
      <c r="E159" s="17"/>
      <c r="F159" s="17"/>
      <c r="G159" s="17"/>
    </row>
    <row r="160" spans="1:25">
      <c r="E160" s="17"/>
      <c r="F160" s="17"/>
      <c r="G160" s="17"/>
    </row>
    <row r="161" spans="5:7">
      <c r="E161" s="17"/>
      <c r="F161" s="17"/>
      <c r="G161" s="17"/>
    </row>
    <row r="162" spans="5:7">
      <c r="E162" s="17"/>
      <c r="F162" s="17"/>
      <c r="G162" s="17"/>
    </row>
    <row r="163" spans="5:7">
      <c r="E163" s="17"/>
      <c r="F163" s="17"/>
      <c r="G163" s="17"/>
    </row>
    <row r="164" spans="5:7">
      <c r="E164" s="17"/>
      <c r="F164" s="17"/>
      <c r="G164" s="17"/>
    </row>
    <row r="165" spans="5:7">
      <c r="E165" s="17"/>
      <c r="F165" s="17"/>
      <c r="G165" s="17"/>
    </row>
    <row r="166" spans="5:7">
      <c r="E166" s="17"/>
      <c r="F166" s="17"/>
      <c r="G166" s="17"/>
    </row>
    <row r="167" spans="5:7">
      <c r="E167" s="17"/>
      <c r="F167" s="17"/>
      <c r="G167" s="17"/>
    </row>
    <row r="168" spans="5:7">
      <c r="E168" s="17"/>
      <c r="F168" s="17"/>
      <c r="G168" s="17"/>
    </row>
    <row r="169" spans="5:7">
      <c r="E169" s="17"/>
      <c r="F169" s="17"/>
      <c r="G169" s="17"/>
    </row>
    <row r="170" spans="5:7">
      <c r="E170" s="17"/>
      <c r="F170" s="17"/>
      <c r="G170" s="17"/>
    </row>
    <row r="171" spans="5:7">
      <c r="E171" s="17"/>
      <c r="F171" s="17"/>
      <c r="G171" s="17"/>
    </row>
    <row r="172" spans="5:7">
      <c r="E172" s="17"/>
      <c r="F172" s="17"/>
      <c r="G172" s="17"/>
    </row>
    <row r="173" spans="5:7">
      <c r="E173" s="17"/>
      <c r="F173" s="17"/>
      <c r="G173" s="17"/>
    </row>
    <row r="174" spans="5:7">
      <c r="E174" s="17"/>
      <c r="F174" s="17"/>
      <c r="G174" s="17"/>
    </row>
    <row r="175" spans="5:7">
      <c r="E175" s="17"/>
      <c r="F175" s="17"/>
      <c r="G175" s="17"/>
    </row>
    <row r="176" spans="5:7">
      <c r="E176" s="17"/>
      <c r="F176" s="17"/>
      <c r="G176" s="17"/>
    </row>
    <row r="177" spans="5:7">
      <c r="E177" s="17"/>
      <c r="F177" s="17"/>
      <c r="G177" s="17"/>
    </row>
    <row r="178" spans="5:7">
      <c r="E178" s="17"/>
      <c r="F178" s="17"/>
      <c r="G178" s="17"/>
    </row>
    <row r="179" spans="5:7">
      <c r="E179" s="17"/>
      <c r="F179" s="17"/>
      <c r="G179" s="17"/>
    </row>
    <row r="180" spans="5:7">
      <c r="E180" s="17"/>
      <c r="F180" s="17"/>
      <c r="G180" s="17"/>
    </row>
    <row r="181" spans="5:7">
      <c r="E181" s="17"/>
      <c r="F181" s="17"/>
      <c r="G181" s="17"/>
    </row>
    <row r="182" spans="5:7">
      <c r="E182" s="17"/>
      <c r="F182" s="17"/>
      <c r="G182" s="17"/>
    </row>
    <row r="183" spans="5:7">
      <c r="E183" s="17"/>
      <c r="F183" s="17"/>
      <c r="G183" s="17"/>
    </row>
    <row r="184" spans="5:7">
      <c r="E184" s="17"/>
      <c r="F184" s="17"/>
      <c r="G184" s="17"/>
    </row>
    <row r="185" spans="5:7">
      <c r="E185" s="17"/>
      <c r="F185" s="17"/>
      <c r="G185" s="17"/>
    </row>
    <row r="186" spans="5:7">
      <c r="E186" s="17"/>
      <c r="F186" s="17"/>
      <c r="G186" s="17"/>
    </row>
    <row r="187" spans="5:7">
      <c r="E187" s="17"/>
      <c r="F187" s="17"/>
      <c r="G187" s="17"/>
    </row>
    <row r="188" spans="5:7">
      <c r="E188" s="17"/>
      <c r="F188" s="17"/>
      <c r="G188" s="17"/>
    </row>
    <row r="189" spans="5:7">
      <c r="E189" s="17"/>
      <c r="F189" s="17"/>
      <c r="G189" s="17"/>
    </row>
    <row r="190" spans="5:7">
      <c r="E190" s="17"/>
      <c r="F190" s="17"/>
      <c r="G190" s="17"/>
    </row>
    <row r="191" spans="5:7">
      <c r="E191" s="17"/>
      <c r="F191" s="17"/>
      <c r="G191" s="17"/>
    </row>
    <row r="192" spans="5:7">
      <c r="E192" s="17"/>
      <c r="F192" s="17"/>
      <c r="G192" s="17"/>
    </row>
    <row r="193" spans="5:7">
      <c r="E193" s="17"/>
      <c r="F193" s="17"/>
      <c r="G193" s="17"/>
    </row>
    <row r="194" spans="5:7">
      <c r="E194" s="17"/>
      <c r="F194" s="17"/>
      <c r="G194" s="17"/>
    </row>
    <row r="195" spans="5:7">
      <c r="E195" s="17"/>
      <c r="F195" s="17"/>
      <c r="G195" s="17"/>
    </row>
    <row r="196" spans="5:7">
      <c r="E196" s="17"/>
      <c r="F196" s="17"/>
      <c r="G196" s="17"/>
    </row>
    <row r="197" spans="5:7">
      <c r="E197" s="17"/>
      <c r="F197" s="17"/>
      <c r="G197" s="17"/>
    </row>
    <row r="198" spans="5:7">
      <c r="E198" s="17"/>
      <c r="F198" s="17"/>
      <c r="G198" s="17"/>
    </row>
    <row r="199" spans="5:7">
      <c r="E199" s="17"/>
      <c r="F199" s="17"/>
      <c r="G199" s="17"/>
    </row>
    <row r="200" spans="5:7">
      <c r="E200" s="17"/>
      <c r="F200" s="17"/>
      <c r="G200" s="17"/>
    </row>
    <row r="201" spans="5:7">
      <c r="E201" s="17"/>
      <c r="F201" s="17"/>
      <c r="G201" s="17"/>
    </row>
    <row r="202" spans="5:7">
      <c r="E202" s="17"/>
      <c r="F202" s="17"/>
      <c r="G202" s="17"/>
    </row>
    <row r="203" spans="5:7">
      <c r="E203" s="17"/>
      <c r="F203" s="17"/>
      <c r="G203" s="17"/>
    </row>
    <row r="204" spans="5:7">
      <c r="E204" s="17"/>
      <c r="F204" s="17"/>
      <c r="G204" s="17"/>
    </row>
    <row r="205" spans="5:7">
      <c r="E205" s="17"/>
      <c r="F205" s="17"/>
      <c r="G205" s="17"/>
    </row>
    <row r="206" spans="5:7">
      <c r="E206" s="17"/>
      <c r="F206" s="17"/>
      <c r="G206" s="17"/>
    </row>
    <row r="207" spans="5:7">
      <c r="E207" s="17"/>
      <c r="F207" s="17"/>
      <c r="G207" s="17"/>
    </row>
    <row r="208" spans="5:7">
      <c r="E208" s="17"/>
      <c r="F208" s="17"/>
      <c r="G208" s="17"/>
    </row>
    <row r="209" spans="5:7">
      <c r="E209" s="17"/>
      <c r="F209" s="17"/>
      <c r="G209" s="17"/>
    </row>
    <row r="210" spans="5:7">
      <c r="E210" s="17"/>
      <c r="F210" s="17"/>
      <c r="G210" s="17"/>
    </row>
    <row r="211" spans="5:7">
      <c r="E211" s="17"/>
      <c r="F211" s="17"/>
      <c r="G211" s="17"/>
    </row>
    <row r="212" spans="5:7">
      <c r="E212" s="17"/>
      <c r="F212" s="17"/>
      <c r="G212" s="17"/>
    </row>
    <row r="213" spans="5:7">
      <c r="E213" s="17"/>
      <c r="F213" s="17"/>
      <c r="G213" s="17"/>
    </row>
    <row r="214" spans="5:7">
      <c r="E214" s="17"/>
      <c r="F214" s="17"/>
      <c r="G214" s="17"/>
    </row>
    <row r="215" spans="5:7">
      <c r="E215" s="17"/>
      <c r="F215" s="17"/>
      <c r="G215" s="17"/>
    </row>
    <row r="216" spans="5:7">
      <c r="E216" s="17"/>
      <c r="F216" s="17"/>
      <c r="G216" s="17"/>
    </row>
  </sheetData>
  <mergeCells count="25">
    <mergeCell ref="Y73:Y76"/>
    <mergeCell ref="B9:B12"/>
    <mergeCell ref="E10:E12"/>
    <mergeCell ref="C9:H9"/>
    <mergeCell ref="G10:G11"/>
    <mergeCell ref="M9:Y9"/>
    <mergeCell ref="A9:A12"/>
    <mergeCell ref="M12:O12"/>
    <mergeCell ref="F10:F12"/>
    <mergeCell ref="H10:H12"/>
    <mergeCell ref="I12:K12"/>
    <mergeCell ref="A1:Y1"/>
    <mergeCell ref="A2:Y2"/>
    <mergeCell ref="A8:Y8"/>
    <mergeCell ref="H5:X5"/>
    <mergeCell ref="H4:W4"/>
    <mergeCell ref="C78:D78"/>
    <mergeCell ref="C77:D77"/>
    <mergeCell ref="C76:D76"/>
    <mergeCell ref="C73:D73"/>
    <mergeCell ref="Q12:S12"/>
    <mergeCell ref="U12:W12"/>
    <mergeCell ref="C10:C12"/>
    <mergeCell ref="D10:D12"/>
    <mergeCell ref="H6:O6"/>
  </mergeCells>
  <phoneticPr fontId="21" type="noConversion"/>
  <printOptions verticalCentered="1"/>
  <pageMargins left="0.19685039370078741" right="0.11811023622047245" top="0.19685039370078741" bottom="0.39370078740157483" header="0" footer="0"/>
  <pageSetup paperSize="9" scale="75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user_buh</cp:lastModifiedBy>
  <cp:lastPrinted>2017-03-16T05:00:41Z</cp:lastPrinted>
  <dcterms:created xsi:type="dcterms:W3CDTF">2015-01-14T23:05:17Z</dcterms:created>
  <dcterms:modified xsi:type="dcterms:W3CDTF">2017-03-16T06:56:04Z</dcterms:modified>
</cp:coreProperties>
</file>